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ANUAL\"/>
    </mc:Choice>
  </mc:AlternateContent>
  <bookViews>
    <workbookView xWindow="0" yWindow="0" windowWidth="20490" windowHeight="7530"/>
  </bookViews>
  <sheets>
    <sheet name="IAPPE STJ AGS 2018" sheetId="1" r:id="rId1"/>
  </sheets>
  <definedNames>
    <definedName name="_xlnm._FilterDatabase" localSheetId="0" hidden="1">'IAPPE STJ AGS 2018'!$A$6:$D$163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96" i="1"/>
  <c r="C88" i="1"/>
  <c r="C36" i="1"/>
  <c r="C77" i="1"/>
  <c r="C72" i="1"/>
  <c r="C70" i="1"/>
  <c r="C66" i="1"/>
  <c r="C55" i="1"/>
  <c r="C50" i="1"/>
  <c r="C37" i="1"/>
  <c r="C29" i="1"/>
  <c r="C20" i="1"/>
  <c r="C13" i="1"/>
  <c r="C10" i="1"/>
  <c r="C8" i="1"/>
  <c r="E209" i="1" l="1"/>
  <c r="F209" i="1"/>
  <c r="D209" i="1"/>
  <c r="C196" i="1" l="1"/>
  <c r="C195" i="1" s="1"/>
  <c r="C161" i="1" l="1"/>
  <c r="C156" i="1"/>
  <c r="C154" i="1"/>
  <c r="C152" i="1" s="1"/>
  <c r="C146" i="1" s="1"/>
  <c r="C145" i="1" l="1"/>
  <c r="C140" i="1"/>
  <c r="C137" i="1" s="1"/>
  <c r="C135" i="1" s="1"/>
  <c r="C131" i="1" s="1"/>
  <c r="C114" i="1" s="1"/>
  <c r="C107" i="1" s="1"/>
  <c r="C87" i="1" s="1"/>
  <c r="C7" i="1" l="1"/>
  <c r="C6" i="1" s="1"/>
</calcChain>
</file>

<file path=xl/comments1.xml><?xml version="1.0" encoding="utf-8"?>
<comments xmlns="http://schemas.openxmlformats.org/spreadsheetml/2006/main">
  <authors>
    <author>om_dir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MARCOS, MAZOS, PINTARRONES, BANCOS PLÁSTICO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ALAMBRE, VARILLA, LÁMINAS PERFILES, VIGUETAS, ÁNGULOS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PERSIANAS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om_dir:</t>
        </r>
        <r>
          <rPr>
            <sz val="9"/>
            <color indexed="81"/>
            <rFont val="Tahoma"/>
            <family val="2"/>
          </rPr>
          <t xml:space="preserve">
FERRETERÍA, FONTANERÍA Y PINTURA</t>
        </r>
      </text>
    </comment>
  </commentList>
</comments>
</file>

<file path=xl/sharedStrings.xml><?xml version="1.0" encoding="utf-8"?>
<sst xmlns="http://schemas.openxmlformats.org/spreadsheetml/2006/main" count="297" uniqueCount="276">
  <si>
    <t>Conceptos</t>
  </si>
  <si>
    <t xml:space="preserve">PODER JUDICIAL DEL ESTADO DE AGUASCALIENTES </t>
  </si>
  <si>
    <t>CLASIFICADOR POR OBJETO DEL GASTO</t>
  </si>
  <si>
    <t>Aprobado</t>
  </si>
  <si>
    <t>CLASIFICACIÓN ADMINISTRATIVA</t>
  </si>
  <si>
    <t>CLASIFICACIÓN FUNCIONAL</t>
  </si>
  <si>
    <t>CLASIFICACIÓN POR TIPO DE GASTO</t>
  </si>
  <si>
    <t xml:space="preserve">TOTAL:       </t>
  </si>
  <si>
    <t>2.1.1.0.0     GOBIERNO GENERAL ESTATAL</t>
  </si>
  <si>
    <t>2.1.1.1.0     Gobierno Estatal</t>
  </si>
  <si>
    <t>2.1.1.1.3     Poder Judicial</t>
  </si>
  <si>
    <t>1.2      JUSTICIA</t>
  </si>
  <si>
    <t>1.2.1   Impartición de Justicia</t>
  </si>
  <si>
    <t xml:space="preserve">  1 Corriente</t>
  </si>
  <si>
    <t xml:space="preserve">  2 Capital</t>
  </si>
  <si>
    <t xml:space="preserve">  4 Pensiones y Jubilaciones</t>
  </si>
  <si>
    <t xml:space="preserve">  5 Participaciones</t>
  </si>
  <si>
    <t>1         GOBIERNO</t>
  </si>
  <si>
    <t>DIRECTO ESTATAL</t>
  </si>
  <si>
    <t>2.0.0.0.0     SECTOR PÚBLICO DE LAS ENTIDADES FEDERATIVAS</t>
  </si>
  <si>
    <t>2.1.0.0.0     SECTOR PÚBLICO NO FINANCIERO</t>
  </si>
  <si>
    <t xml:space="preserve">  3 Deuda Pública</t>
  </si>
  <si>
    <t>ANALÍTICO DE PLAZAS</t>
  </si>
  <si>
    <t xml:space="preserve">Descripcion </t>
  </si>
  <si>
    <t xml:space="preserve">Nivel </t>
  </si>
  <si>
    <t>Plazas</t>
  </si>
  <si>
    <t>Percepcion Ordinaria Bruta (Unitaria)</t>
  </si>
  <si>
    <t>Mensual</t>
  </si>
  <si>
    <t>Anual</t>
  </si>
  <si>
    <t>TOTAL</t>
  </si>
  <si>
    <t>MAGISTRADO PRESIDENTE SUPREMO TRIBUNAL DE JUSTICIA</t>
  </si>
  <si>
    <t>OFICIAL MAYOR</t>
  </si>
  <si>
    <t>DIRECTOR DE CONTABILIDAD Y CONTROL PRESUPUESTAL</t>
  </si>
  <si>
    <t>SECRETARIO PARTICULAR Y SECRETARIO GENERAL DE ACUERDOS SAE</t>
  </si>
  <si>
    <t>DIRECTOR DE ADMINISTRACION DE PERSONAL</t>
  </si>
  <si>
    <t>DIRECTOR DE NOTIFICADORES JUZGADOS CIVILES Y FAMILIARES</t>
  </si>
  <si>
    <t>DIRECTOR DE NOTIFICADORES JUZGADOS PENALES</t>
  </si>
  <si>
    <t>SECRETARIO DE ESTUDIO Y PROYECTOS</t>
  </si>
  <si>
    <t>JEFE DE PSICOLOGÍA</t>
  </si>
  <si>
    <t>JEFE DE CONTROL DE ACTIVO FIJO</t>
  </si>
  <si>
    <t>JEFE DE SERVICIOS GENERALES Y MANTENIMIENTO</t>
  </si>
  <si>
    <t>NOTIFICADOR STJ Y ACTUARIO SAE</t>
  </si>
  <si>
    <t>AUXILIAR DE CONTRALORÍA</t>
  </si>
  <si>
    <t>NOTIFICADOR DE JUZGADO</t>
  </si>
  <si>
    <t>PRESUPUESTO DE EGRESOS PARA EL EJERCICIO FISCAL 2018</t>
  </si>
  <si>
    <t>Fertilizantes, pesticidas y otros agroquímicos</t>
  </si>
  <si>
    <t>Refacciones y accesorios menores de maquinaria y otros equipos</t>
  </si>
  <si>
    <t>Otros Arrendamientos Espacios Deportivos</t>
  </si>
  <si>
    <t>SERVICIOS PERSONALES</t>
  </si>
  <si>
    <t>REMUNERACIONES AL PERSONAL DE CARÁCTER PERMANENTE</t>
  </si>
  <si>
    <t>Sueldos</t>
  </si>
  <si>
    <t>REMUNERACIONES AL PERSONAL DE CARÁCTER TRANSITORIO</t>
  </si>
  <si>
    <t>Consejo de la Judicatura</t>
  </si>
  <si>
    <t>Becarios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</si>
  <si>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</si>
  <si>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</si>
  <si>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</si>
  <si>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</si>
  <si>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</si>
  <si>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</si>
  <si>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</si>
  <si>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</si>
  <si>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</si>
  <si>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</si>
  <si>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</si>
  <si>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</si>
  <si>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</si>
  <si>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</si>
  <si>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</si>
  <si>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</si>
  <si>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</si>
  <si>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</si>
  <si>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</si>
  <si>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</si>
  <si>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</si>
  <si>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</si>
  <si>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</si>
  <si>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</si>
  <si>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</si>
  <si>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</si>
  <si>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ACTIVOS INTANGIBLES</t>
  </si>
  <si>
    <t>Quinquenios</t>
  </si>
  <si>
    <t>Prima Vacacional</t>
  </si>
  <si>
    <t>Aguinaldo</t>
  </si>
  <si>
    <t>Tiempo Extra</t>
  </si>
  <si>
    <t>Compensaciones</t>
  </si>
  <si>
    <t>Gratificaciones</t>
  </si>
  <si>
    <t>Fondo de Prestaciones</t>
  </si>
  <si>
    <t>Aguinaldo ISSSSPEA</t>
  </si>
  <si>
    <t>Fondo de Prestamos Hipotecarios</t>
  </si>
  <si>
    <t>Guarderías ISSSSPEA</t>
  </si>
  <si>
    <t>Cuotas al I.M.S.S.</t>
  </si>
  <si>
    <t>Sueldo Pensionados</t>
  </si>
  <si>
    <t>Fondo de Vivienda ISSSSPEA</t>
  </si>
  <si>
    <t>C.A.R.</t>
  </si>
  <si>
    <t>Fondo de Ahorro ISSSSPEA</t>
  </si>
  <si>
    <t>Ayuda de Renta</t>
  </si>
  <si>
    <t>Canasta Básica</t>
  </si>
  <si>
    <t>Ayuda de Transporte</t>
  </si>
  <si>
    <t>Bono de despensa</t>
  </si>
  <si>
    <t>Vales de Gasolina</t>
  </si>
  <si>
    <t>Material de Oficina</t>
  </si>
  <si>
    <t>Desechables</t>
  </si>
  <si>
    <t>Artículos Navideños</t>
  </si>
  <si>
    <t>Enseres Menores</t>
  </si>
  <si>
    <t>Artículos de Ornato</t>
  </si>
  <si>
    <t>Otros Materiales de Oficina</t>
  </si>
  <si>
    <t>Material de imprenta</t>
  </si>
  <si>
    <t>Material de fotocopiado</t>
  </si>
  <si>
    <t>Materiales, útiles y equipo menor de tecnología (cómputo)</t>
  </si>
  <si>
    <t>Material Impreso e Información Digital</t>
  </si>
  <si>
    <t>Materiales y Útiles de Limpieza</t>
  </si>
  <si>
    <t>Materiales y Útiles de Enseñanza</t>
  </si>
  <si>
    <t>Insumos de Oficina</t>
  </si>
  <si>
    <t>Agua Purificada</t>
  </si>
  <si>
    <t>Clínicas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</si>
  <si>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</si>
  <si>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</si>
  <si>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</si>
  <si>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</si>
  <si>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</si>
  <si>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</si>
  <si>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</si>
  <si>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</si>
  <si>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</si>
  <si>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Arboles y Plantas de Ornato</t>
  </si>
  <si>
    <t>Otros Materiales y Artículos de Construcción y Reparación</t>
  </si>
  <si>
    <t>Medicinas y Productos Farmacéuticos</t>
  </si>
  <si>
    <t>Materiales, Accesorios y Suministros Médicos</t>
  </si>
  <si>
    <t>Combustibles, lubricantes y aditivos</t>
  </si>
  <si>
    <t>Vestuario y Uniformes</t>
  </si>
  <si>
    <t>Prendas de Seguridad de Protección Personal</t>
  </si>
  <si>
    <t>Artículos deportivos (uniformes y accesorios)</t>
  </si>
  <si>
    <t>Blancos y Otros Productos Textiles</t>
  </si>
  <si>
    <t>Herramientas Menores</t>
  </si>
  <si>
    <t>Refacciones y Accesorios Menores de Edificios</t>
  </si>
  <si>
    <t>Refacciones y Accesorios Equipo de Oficina</t>
  </si>
  <si>
    <t>Refacciones y Accesorios Equipo de Fotocopiado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</si>
  <si>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</si>
  <si>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</si>
  <si>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</si>
  <si>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Menores, Otros Bienes Muebles</t>
  </si>
  <si>
    <t>Energía Eléctrica</t>
  </si>
  <si>
    <t>Agua</t>
  </si>
  <si>
    <t>Telefonía tradicional</t>
  </si>
  <si>
    <t>Telefonía Celular</t>
  </si>
  <si>
    <t>Servicios de acceso a internet</t>
  </si>
  <si>
    <t>Servicios postales y telégrafos</t>
  </si>
  <si>
    <t>Servicios Integrales</t>
  </si>
  <si>
    <t>Arrendamiento de Edificios</t>
  </si>
  <si>
    <t>arrendamiento de Estacionamiento</t>
  </si>
  <si>
    <t>Auditoría de Estados Financieros</t>
  </si>
  <si>
    <t>Auditoría Cuotas IMSS</t>
  </si>
  <si>
    <t>Servicio de Diseño, Arquitectura, Ingeniería y Actividades Relacionadas</t>
  </si>
  <si>
    <t>Servicios de consultoria Administrativa, procesos, técnicas y en tecnologías de la Información</t>
  </si>
  <si>
    <t>Servicios de Apoyo Administrativos, Fotocopiado e Impresión</t>
  </si>
  <si>
    <t>Servicios Profesionales, Cientificos y Tecnicos Integrales</t>
  </si>
  <si>
    <t>Servicios Financieros y Bancarios</t>
  </si>
  <si>
    <t>Seguros de Vehículos</t>
  </si>
  <si>
    <t>Seguros de Edificios</t>
  </si>
  <si>
    <t>Seguros de Motocicletas</t>
  </si>
  <si>
    <t>Fletes y Maniobras</t>
  </si>
  <si>
    <t>Servicios Finacieros, Bancarios y Comerciales Integrales</t>
  </si>
  <si>
    <t>Servicios de Cancelería</t>
  </si>
  <si>
    <t>Servicios de Mantenimiento de Inmuebles</t>
  </si>
  <si>
    <t>Reparación de Equipo de Oficina</t>
  </si>
  <si>
    <t>Reparación de Equipo de Fotocopiado</t>
  </si>
  <si>
    <t>Mantenimiento de Equipo de Seguridad</t>
  </si>
  <si>
    <t>Reparación y Mantenimiento de Equipo de Cómputo</t>
  </si>
  <si>
    <t>Reparación de Equipo de Comunicación</t>
  </si>
  <si>
    <t>Mantenimiento de Motocicletas</t>
  </si>
  <si>
    <t>Mantenimiento de Vehículos</t>
  </si>
  <si>
    <t>Mantenimiento de Elevador</t>
  </si>
  <si>
    <t>Mantenimiento de Aire Acondicionado</t>
  </si>
  <si>
    <t>Reparación de Equipo de Jardinería</t>
  </si>
  <si>
    <t>Reparación de Otros Equipos y Herramientas</t>
  </si>
  <si>
    <t>Servicios de Limpieza y Manejo de Desechos</t>
  </si>
  <si>
    <t>Servicios de Jardinería</t>
  </si>
  <si>
    <t>Servicios de Fumigación</t>
  </si>
  <si>
    <t>Publicacion de Convocatorias</t>
  </si>
  <si>
    <t>Publicación de Felicitaciones y Condolencias</t>
  </si>
  <si>
    <t>Publicación de Edictos</t>
  </si>
  <si>
    <t>Pasajes Terrestres</t>
  </si>
  <si>
    <t>Evento Informe de Labores</t>
  </si>
  <si>
    <t>Otros Eventos</t>
  </si>
  <si>
    <t>Placas y Tenencias Vehiculares</t>
  </si>
  <si>
    <t>Verificaciones</t>
  </si>
  <si>
    <t>Penas, Multas y accesorios</t>
  </si>
  <si>
    <t>Impuesto sobre nóminas</t>
  </si>
  <si>
    <t>Muebles de Oficina y Estantería</t>
  </si>
  <si>
    <t>Muebles Excepto de Oficina y EstanterÍa</t>
  </si>
  <si>
    <t>Equipo de cómputo y de tecnología de la información</t>
  </si>
  <si>
    <t>Otros Mobiliarios y Equipos de Administración</t>
  </si>
  <si>
    <t>Equipo de Fotocopiado</t>
  </si>
  <si>
    <t>Otro Mobiliario y Equipo Educacional y Recreativo</t>
  </si>
  <si>
    <t>Equipo Médico y de Laboratorio</t>
  </si>
  <si>
    <t>Sistemas de Aire Acondicionado</t>
  </si>
  <si>
    <t>Equipo de Comunicación y Telecomunicación</t>
  </si>
  <si>
    <t>Equipos de generación eléctrica, aparatos y accesorios eléctricos</t>
  </si>
  <si>
    <t>Herramientas y máquinas herramienta</t>
  </si>
  <si>
    <t>Software</t>
  </si>
  <si>
    <t>Licencias informáticas e Intelectuales</t>
  </si>
  <si>
    <t>COG</t>
  </si>
  <si>
    <t>MAGISTRADO SUPREMO TRIBUNAL DE JUSTICIA</t>
  </si>
  <si>
    <t>MAGISTRADO DE LA SALA ADMINISTRATIVA-ELECTORAL</t>
  </si>
  <si>
    <t>SECRETARIA GENERAL DE ACUERDOS</t>
  </si>
  <si>
    <t>JUEZ DE PRIMERA INSTANCIA</t>
  </si>
  <si>
    <t>DIRECTOR DEL INSTITUTO DE CAPACITACIÓN Y MEDIACIÓN</t>
  </si>
  <si>
    <t>AUXILIAR JURÍDICO DE PRESIDENCIA Y ADMINISTRADOR JUDICIAL</t>
  </si>
  <si>
    <t>CONTRALOR INTERNO</t>
  </si>
  <si>
    <t>DIRECTOR DEL ARCHIVO JUDICIAL</t>
  </si>
  <si>
    <t>DIRECTOR DE EJECUTORES</t>
  </si>
  <si>
    <t>DIRECTOR DE INFORMÁTICA</t>
  </si>
  <si>
    <t>SECRETARIO DE SALA CIVIL</t>
  </si>
  <si>
    <t>SECRETARIO DE SALA PENAL</t>
  </si>
  <si>
    <t>ENCARGADO DE DIFUSIÓN Y COMUNICACIÓN, COORDINADOR DE EDITORIAL</t>
  </si>
  <si>
    <t>SECRETARIO PROYECTISTA DE MAGISTRADO STJ Y SAE</t>
  </si>
  <si>
    <t>SECRETARIO DE ACUERDOS DE JUZGADO</t>
  </si>
  <si>
    <t>JEFE DE UNIDAD DE CAUSA Y GESTIÓN, SECRETARIO ANTICORRUPCIÓN (1), SECRETARIO (LABORAL)</t>
  </si>
  <si>
    <t>RESPONSABLE COMPRAS Y GESTIÓN DE RECURSOS</t>
  </si>
  <si>
    <t>COORDINADOR PEDAGÓGICO CAPACITACIÓN,  COORDINADOR JURÍDICO CAPACITACIÓN, COORDINADOR FACILITADOR PENAL, COORDINADOR FACILITADOR CIVIL Y MERCANTIL, COORDINADOR CENTRO MEDIACIÓN</t>
  </si>
  <si>
    <t>JEFE DE CONTABILIDAD DIRECTO ESTATAL, JEFE DE CONTABILIDAD FAJ, ENCARGADO DE ARMONIZACIÓN CONTABLE, JEFE DE PROCESAMIENTO Y TIMBRADO DE NÓMINAS Y JEFE DE INCIDENCIAS</t>
  </si>
  <si>
    <t>JEFE DE ALMACÉN</t>
  </si>
  <si>
    <t>JEFE DE DEPARTAMENTO DEL ÁREA DE INFORMÁTICA</t>
  </si>
  <si>
    <t xml:space="preserve">ENCARGADO DE ARCHIVO JUDICIAL </t>
  </si>
  <si>
    <t>ENCARGADO DE OFICIALÍA DE PARTES</t>
  </si>
  <si>
    <t>SECRETARIA DE MAGISTRADO PRESIDENTE Y ENCARGADA DE  UNIDAD EQUIDAD DE GÉNERO</t>
  </si>
  <si>
    <t>ENCARGADO DE EJECUTORES VESPERTINO</t>
  </si>
  <si>
    <t>MINISTRO EJECUTOR Y ACTUARIO DE DIRECCIÓN</t>
  </si>
  <si>
    <t>MINISTRO EJECUTOR Y ACTUARIO DE JUZGADOS PABELLÓN, JESÚS MA., RINCÓN DE ROMOS Y CALVILLO</t>
  </si>
  <si>
    <t>MINISTRO EJECUTOR JUZGADOS FAMILIARES Y EJECUCION, Y ORALIDAD PENAL</t>
  </si>
  <si>
    <t>AUXILIAR DE CAPACITACIÓN</t>
  </si>
  <si>
    <t>MÉDICO INTERNO</t>
  </si>
  <si>
    <t>RESPONSABLE DE PROCESOS INFORMÁTICOS</t>
  </si>
  <si>
    <t xml:space="preserve">ENCARGADA DE INGRESOS Y FONDOS FIJOS </t>
  </si>
  <si>
    <t>JEFE DE ATENCIÓN AL PÚBLICO ORAL</t>
  </si>
  <si>
    <t>ENCARGADA DE IMSS, ENCARGADA DE SEGURIDAD E HIGIENE</t>
  </si>
  <si>
    <t>PSICÓLOGO</t>
  </si>
  <si>
    <t>CHOFER MAGISTRADO PRESIDENTE</t>
  </si>
  <si>
    <t>SECRETARIA DE MAGISTRADO  STJ</t>
  </si>
  <si>
    <t>SECRETARIA DE MAGISTRADO SAE</t>
  </si>
  <si>
    <t>SECRETARIA DE OFICIAL MAYOR</t>
  </si>
  <si>
    <t>MEDIADOR Y FACILITADOR</t>
  </si>
  <si>
    <t>NOTIFICADOR DE DIRECCIÓN, NOTIFICADOR DE  ADOLESCENTES</t>
  </si>
  <si>
    <t>TÉCNICO COORDINADOR DE SALA DE LECTURA</t>
  </si>
  <si>
    <t>TÉCNICO AUXILIAR DE MENSAJERÍA Y TRÁMITES STJ</t>
  </si>
  <si>
    <t>TÉCNICO AUXILIAR DE MENSAJERÍA Y TRÁMITES OFICIALÍA MAYOR Y 5o. FAMILIAR</t>
  </si>
  <si>
    <t>TÉCNICO AUXILIAR DE TRÁMITE DE PENSIÓN ALIMENTICIA Y CAJA</t>
  </si>
  <si>
    <t>TÉCNICO AUXILIAR ADMINISTRATIVO PROCESOS CONTABLES (4) EN NÓMINA (1)</t>
  </si>
  <si>
    <t>TÉCNICO AUXILIAR ADMINISTRATIVO COMPRAS</t>
  </si>
  <si>
    <t>TÉCNICO AUXILIAR ADMINISTRATIVO CONSEJO JUD Y DISEÑADOR</t>
  </si>
  <si>
    <t>TÉCNICO SUPERVISOR DE SERVICIOS GENERALES PENAL, SUPERVISOR DE INTENDENCIA CIVIL, SUPERVISOR DE INTENDENCIA PENAL</t>
  </si>
  <si>
    <t>AUXILIAR DE ATENCIÓN AL PÚBLICO Y SALA JDO. ORAL, AUXILIAR DE SOPORTE Y MTTO INFORMÁTICA, OPERADOR DE SALA INFORMÁTICA</t>
  </si>
  <si>
    <t>MENSAJERO DE DIRECCIÓN DE NOTIFICADORES</t>
  </si>
  <si>
    <t>RECEPCIONISTA VESPERTINO OFICIALÍA DE PARTES CIVIL Y AUXILIAR DE ARCHIVO</t>
  </si>
  <si>
    <t>AUXILIAR ENCARGADO MANTENIMIENTO DE FOTOCOPIADORAS, AUXILIAR CORTE FOTOCOPIADORAS</t>
  </si>
  <si>
    <t xml:space="preserve">SECRETARIA DE PROYECTISTA STJ Y SRIA DE JUEZ </t>
  </si>
  <si>
    <t>AUXILIAR DE CAUSA Y GESTION</t>
  </si>
  <si>
    <t>SECRETARIA DE LA SECRETARÍA GENERAL DE ACUERDOS, AUXILIAR DE SECRETARIA PARTICULAR</t>
  </si>
  <si>
    <t>OFICIAL AUXILIAR  DE ARCHIVO JUZGADO</t>
  </si>
  <si>
    <t>OFICIAL AUXILIAR DE ARCHIVO JUDICIAL</t>
  </si>
  <si>
    <t>OFICIAL AUXILIAR DE ATENCIÓN AL PÚBLICO ORALIDAD</t>
  </si>
  <si>
    <t>AUXILIAR DE CAJAS Y EXPEDICIÓN DE CARTAS, AUXILIAR DE CAJAS HAND KEY</t>
  </si>
  <si>
    <t>OFICIAL AUXILIAR DE DIGITALIZACIÓN DE DOCUMENTOS, OF. AUXILIAR DE ESTACIONAMIENTO, OF. AUXILIAR DE BIBLIOTECA, OF. AUXILIAR R.H. (3), OF. AUX. A.FIJO (2)</t>
  </si>
  <si>
    <t>OFICIAL AUXILIAR DE FOTOCOPIADO JUZGADOS Y AUXILAR DE MTTO FOTOCOPIADORAS</t>
  </si>
  <si>
    <t>OFICIAL AUXILIAR DE MANTENIMIENTO</t>
  </si>
  <si>
    <t>OFICIAL AUXILIAR DE MENSAJERÍA</t>
  </si>
  <si>
    <t>OFICIAL AUXILIAR DE SALA</t>
  </si>
  <si>
    <t>OFICIAL RECEPCIONISTA JUZGADOS Y SALA DE LECTURA, RECEPCIONISTA ESTACIONAMIENTO CASETA, AUXILIARES (LABORAL)</t>
  </si>
  <si>
    <t>OFICIAL SECRETARIA DE PROYECTISTA SAE Y JUZGADOS</t>
  </si>
  <si>
    <t>SRIA DE CONTRALORÍA(1), AUX. CONTRALORIA (2), SRIA DE CAPACITACIÓN, SRIA DE NOTIFICADORES, SRIA DE INFORMÁTICA, SRIA MECANÓGRAFA ANTICORRUPCIÓN (1)</t>
  </si>
  <si>
    <t>OFICIAL SECRETARIA DE SECRETARIO DE ACUERDOS</t>
  </si>
  <si>
    <t>OFICIAL AUXILIAR DE SEGURIDAD Y VIGILANCIA</t>
  </si>
  <si>
    <t>INTENDENTE MENSAJERO</t>
  </si>
  <si>
    <t>INTENDENTE</t>
  </si>
  <si>
    <t>INTENDENTE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</si>
</sst>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4" fillId="0" borderId="0" xfId="0" applyNumberFormat="1" applyFont="1"/>
    <xf numFmtId="0" fontId="4" fillId="0" borderId="0" xfId="0" applyFont="1"/>
    <xf numFmtId="49" fontId="5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/>
    <xf numFmtId="49" fontId="6" fillId="0" borderId="0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3" xfId="1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49" fontId="6" fillId="2" borderId="9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/>
    <xf numFmtId="3" fontId="5" fillId="2" borderId="8" xfId="0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/>
    <xf numFmtId="3" fontId="6" fillId="0" borderId="3" xfId="3" applyNumberFormat="1" applyFont="1" applyFill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3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right" vertical="center"/>
    </xf>
    <xf numFmtId="3" fontId="4" fillId="0" borderId="3" xfId="0" applyNumberFormat="1" applyFont="1" applyBorder="1"/>
    <xf numFmtId="3" fontId="4" fillId="0" borderId="0" xfId="0" applyNumberFormat="1" applyFont="1" applyFill="1" applyBorder="1"/>
    <xf numFmtId="3" fontId="6" fillId="2" borderId="3" xfId="0" applyNumberFormat="1" applyFont="1" applyFill="1" applyBorder="1" applyAlignment="1">
      <alignment horizontal="center"/>
    </xf>
    <xf numFmtId="3" fontId="4" fillId="0" borderId="3" xfId="3" applyNumberFormat="1" applyFont="1" applyBorder="1"/>
    <xf numFmtId="0" fontId="3" fillId="0" borderId="3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vertical="center"/>
    </xf>
    <xf numFmtId="0" fontId="12" fillId="0" borderId="3" xfId="0" applyFont="1" applyFill="1" applyBorder="1"/>
    <xf numFmtId="4" fontId="13" fillId="0" borderId="14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/>
    <xf numFmtId="4" fontId="13" fillId="0" borderId="12" xfId="0" applyNumberFormat="1" applyFont="1" applyBorder="1" applyAlignment="1">
      <alignment vertical="center"/>
    </xf>
    <xf numFmtId="3" fontId="5" fillId="2" borderId="3" xfId="3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3" fontId="4" fillId="0" borderId="0" xfId="3" applyNumberFormat="1" applyFont="1" applyBorder="1"/>
    <xf numFmtId="43" fontId="10" fillId="3" borderId="3" xfId="3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3" applyFont="1"/>
    <xf numFmtId="43" fontId="4" fillId="0" borderId="0" xfId="3" applyFont="1" applyAlignment="1">
      <alignment wrapText="1"/>
    </xf>
    <xf numFmtId="43" fontId="4" fillId="0" borderId="0" xfId="3" applyFont="1" applyBorder="1"/>
    <xf numFmtId="43" fontId="9" fillId="3" borderId="12" xfId="3" applyFont="1" applyFill="1" applyBorder="1" applyAlignment="1">
      <alignment horizontal="center" vertical="center" wrapText="1"/>
    </xf>
    <xf numFmtId="43" fontId="9" fillId="3" borderId="13" xfId="3" applyFont="1" applyFill="1" applyBorder="1" applyAlignment="1">
      <alignment horizontal="center" vertical="center" wrapText="1"/>
    </xf>
    <xf numFmtId="43" fontId="12" fillId="0" borderId="3" xfId="3" applyFont="1" applyFill="1" applyBorder="1" applyAlignment="1">
      <alignment horizontal="center" vertical="center"/>
    </xf>
    <xf numFmtId="43" fontId="12" fillId="0" borderId="13" xfId="3" applyFont="1" applyFill="1" applyBorder="1" applyAlignment="1">
      <alignment horizontal="center" vertical="center"/>
    </xf>
    <xf numFmtId="43" fontId="4" fillId="0" borderId="0" xfId="0" applyNumberFormat="1" applyFont="1" applyAlignment="1">
      <alignment wrapText="1"/>
    </xf>
  </cellXfs>
  <cellStyles count="4">
    <cellStyle name="Millares" xfId="3" builtin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161338</xdr:colOff>
      <xdr:row>0</xdr:row>
      <xdr:rowOff>70037</xdr:rowOff>
    </xdr:from>
    <xdr:to>
      <xdr:col>1</xdr:col>
      <xdr:colOff>509335</xdr:colOff>
      <xdr:row>3</xdr:row>
      <xdr:rowOff>72986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38" y="70037"/>
          <a:ext cx="751409" cy="764949"/>
        </a:xfrm>
        <a:prstGeom prst="rect">
          <a:avLst/>
        </a:prstGeom>
      </xdr:spPr>
    </xdr:pic>
    <xdr:clientData/>
  </xdr:twoCellAnchor>
  <xdr:oneCellAnchor>
    <xdr:from>
      <xdr:col>2</xdr:col>
      <xdr:colOff>374790</xdr:colOff>
      <xdr:row>165</xdr:row>
      <xdr:rowOff>35756</xdr:rowOff>
    </xdr:from>
    <xdr:ext cx="683099" cy="6798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3555" y="31143285"/>
          <a:ext cx="683099" cy="679845"/>
        </a:xfrm>
        <a:prstGeom prst="rect">
          <a:avLst/>
        </a:prstGeom>
      </xdr:spPr>
    </xdr:pic>
    <xdr:clientData/>
  </xdr:oneCellAnchor>
  <xdr:oneCellAnchor>
    <xdr:from>
      <xdr:col>2</xdr:col>
      <xdr:colOff>307551</xdr:colOff>
      <xdr:row>178</xdr:row>
      <xdr:rowOff>48080</xdr:rowOff>
    </xdr:from>
    <xdr:ext cx="683099" cy="67984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933" y="35245756"/>
          <a:ext cx="683099" cy="679845"/>
        </a:xfrm>
        <a:prstGeom prst="rect">
          <a:avLst/>
        </a:prstGeom>
      </xdr:spPr>
    </xdr:pic>
    <xdr:clientData/>
  </xdr:oneCellAnchor>
  <xdr:oneCellAnchor>
    <xdr:from>
      <xdr:col>2</xdr:col>
      <xdr:colOff>318756</xdr:colOff>
      <xdr:row>189</xdr:row>
      <xdr:rowOff>48081</xdr:rowOff>
    </xdr:from>
    <xdr:ext cx="683100" cy="67984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138" y="37285228"/>
          <a:ext cx="683100" cy="679845"/>
        </a:xfrm>
        <a:prstGeom prst="rect">
          <a:avLst/>
        </a:prstGeom>
      </xdr:spPr>
    </xdr:pic>
    <xdr:clientData/>
  </xdr:oneCellAnchor>
  <xdr:oneCellAnchor>
    <xdr:from>
      <xdr:col>3</xdr:col>
      <xdr:colOff>940733</xdr:colOff>
      <xdr:row>202</xdr:row>
      <xdr:rowOff>92450</xdr:rowOff>
    </xdr:from>
    <xdr:ext cx="1000125" cy="904874"/>
    <xdr:pic>
      <xdr:nvPicPr>
        <xdr:cNvPr id="8" name="Imagen 7">
          <a:extLst>
            <a:ext uri="{FF2B5EF4-FFF2-40B4-BE49-F238E27FC236}">
              <a16:creationId xmlns:a16="http://schemas.microsoft.com/office/drawing/2014/main" id="{8C60A56C-4EE3-4EE6-8CE3-5B89B8A2120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1939" y="38427774"/>
          <a:ext cx="1000125" cy="904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6"/>
  <sheetViews>
    <sheetView tabSelected="1" topLeftCell="A178" zoomScale="85" zoomScaleNormal="85" workbookViewId="0">
      <selection activeCell="F182" sqref="F182"/>
    </sheetView>
  </sheetViews>
  <sheetFormatPr baseColWidth="10" defaultRowHeight="14.25" x14ac:dyDescent="0.2"/>
  <cols>
    <col min="1" max="1" width="6" style="2" bestFit="1" customWidth="1"/>
    <col min="2" max="2" width="84.42578125" style="2" customWidth="1"/>
    <col min="3" max="3" width="18.5703125" style="2" customWidth="1"/>
    <col min="4" max="4" width="25.28515625" style="77" customWidth="1"/>
    <col min="5" max="5" width="13.42578125" style="2" bestFit="1" customWidth="1"/>
    <col min="6" max="6" width="16.85546875" style="2" customWidth="1"/>
    <col min="7" max="7" width="13.7109375" style="2" bestFit="1" customWidth="1"/>
    <col min="8" max="16384" width="11.42578125" style="2"/>
  </cols>
  <sheetData>
    <row r="1" spans="1:5" ht="15" x14ac:dyDescent="0.2">
      <c r="A1" s="60" t="s">
        <v>1</v>
      </c>
      <c r="B1" s="60"/>
      <c r="C1" s="61"/>
    </row>
    <row r="2" spans="1:5" ht="30" customHeight="1" x14ac:dyDescent="0.2">
      <c r="A2" s="62" t="s">
        <v>44</v>
      </c>
      <c r="B2" s="62"/>
      <c r="C2" s="63"/>
    </row>
    <row r="3" spans="1:5" ht="15" customHeight="1" x14ac:dyDescent="0.2">
      <c r="A3" s="62" t="s">
        <v>18</v>
      </c>
      <c r="B3" s="62"/>
      <c r="C3" s="63"/>
    </row>
    <row r="4" spans="1:5" ht="15" x14ac:dyDescent="0.2">
      <c r="A4" s="62" t="s">
        <v>2</v>
      </c>
      <c r="B4" s="62"/>
      <c r="C4" s="63"/>
    </row>
    <row r="5" spans="1:5" ht="15" x14ac:dyDescent="0.25">
      <c r="A5" s="58" t="s">
        <v>202</v>
      </c>
      <c r="B5" s="3" t="s">
        <v>0</v>
      </c>
      <c r="C5" s="24" t="s">
        <v>3</v>
      </c>
    </row>
    <row r="6" spans="1:5" ht="15" x14ac:dyDescent="0.25">
      <c r="A6" s="59"/>
      <c r="B6" s="4" t="s">
        <v>7</v>
      </c>
      <c r="C6" s="51">
        <f>C7+C36+C87+C145</f>
        <v>410677000.73578185</v>
      </c>
      <c r="E6" s="1"/>
    </row>
    <row r="7" spans="1:5" s="6" customFormat="1" ht="15" x14ac:dyDescent="0.25">
      <c r="A7" s="52">
        <v>1000</v>
      </c>
      <c r="B7" s="5" t="s">
        <v>48</v>
      </c>
      <c r="C7" s="25">
        <f>C8+C10+C13+C20+C29</f>
        <v>377055546.53578186</v>
      </c>
      <c r="D7" s="78"/>
    </row>
    <row r="8" spans="1:5" s="6" customFormat="1" ht="15" x14ac:dyDescent="0.25">
      <c r="A8" s="52">
        <v>1100</v>
      </c>
      <c r="B8" s="5" t="s">
        <v>49</v>
      </c>
      <c r="C8" s="25">
        <f>C9</f>
        <v>176821300</v>
      </c>
      <c r="D8" s="78"/>
    </row>
    <row r="9" spans="1:5" s="6" customFormat="1" x14ac:dyDescent="0.2">
      <c r="A9" s="53">
        <v>1131</v>
      </c>
      <c r="B9" s="7" t="s">
        <v>50</v>
      </c>
      <c r="C9" s="26">
        <v>176821300</v>
      </c>
      <c r="D9" s="78"/>
      <c r="E9" s="84"/>
    </row>
    <row r="10" spans="1:5" s="6" customFormat="1" ht="15" x14ac:dyDescent="0.25">
      <c r="A10" s="52">
        <v>1200</v>
      </c>
      <c r="B10" s="5" t="s">
        <v>51</v>
      </c>
      <c r="C10" s="25">
        <f>SUM(C11:C12)</f>
        <v>1260000</v>
      </c>
      <c r="D10" s="78"/>
      <c r="E10" s="84"/>
    </row>
    <row r="11" spans="1:5" s="6" customFormat="1" x14ac:dyDescent="0.2">
      <c r="A11" s="53">
        <v>1211</v>
      </c>
      <c r="B11" s="7" t="s">
        <v>52</v>
      </c>
      <c r="C11" s="26">
        <v>811200</v>
      </c>
      <c r="D11" s="78"/>
      <c r="E11" s="84"/>
    </row>
    <row r="12" spans="1:5" s="6" customFormat="1" x14ac:dyDescent="0.2">
      <c r="A12" s="53">
        <v>1231</v>
      </c>
      <c r="B12" s="7" t="s">
        <v>53</v>
      </c>
      <c r="C12" s="26">
        <v>448800</v>
      </c>
      <c r="D12" s="78"/>
      <c r="E12" s="84"/>
    </row>
    <row r="13" spans="1:5" s="6" customFormat="1" ht="15" x14ac:dyDescent="0.25">
      <c r="A13" s="52">
        <v>1300</v>
      </c>
      <c r="B13" s="5" t="s">
        <v>54</v>
      </c>
      <c r="C13" s="25">
        <f>SUM(C14:C19)</f>
        <v>85593753.75</v>
      </c>
      <c r="D13" s="78"/>
      <c r="E13" s="84"/>
    </row>
    <row r="14" spans="1:5" s="6" customFormat="1" x14ac:dyDescent="0.2">
      <c r="A14" s="53">
        <v>1311</v>
      </c>
      <c r="B14" s="7" t="s">
        <v>81</v>
      </c>
      <c r="C14" s="26">
        <v>3490560</v>
      </c>
      <c r="D14" s="78"/>
      <c r="E14" s="84"/>
    </row>
    <row r="15" spans="1:5" s="6" customFormat="1" x14ac:dyDescent="0.2">
      <c r="A15" s="53">
        <v>1321</v>
      </c>
      <c r="B15" s="7" t="s">
        <v>82</v>
      </c>
      <c r="C15" s="26">
        <v>3445656.333333334</v>
      </c>
      <c r="D15" s="78"/>
      <c r="E15" s="84"/>
    </row>
    <row r="16" spans="1:5" s="6" customFormat="1" x14ac:dyDescent="0.2">
      <c r="A16" s="53">
        <v>1322</v>
      </c>
      <c r="B16" s="7" t="s">
        <v>83</v>
      </c>
      <c r="C16" s="26">
        <v>27565246.666666672</v>
      </c>
      <c r="D16" s="78"/>
      <c r="E16" s="84"/>
    </row>
    <row r="17" spans="1:5" s="6" customFormat="1" x14ac:dyDescent="0.2">
      <c r="A17" s="53">
        <v>1331</v>
      </c>
      <c r="B17" s="7" t="s">
        <v>84</v>
      </c>
      <c r="C17" s="26">
        <v>550000</v>
      </c>
      <c r="D17" s="78"/>
      <c r="E17" s="84"/>
    </row>
    <row r="18" spans="1:5" s="6" customFormat="1" x14ac:dyDescent="0.2">
      <c r="A18" s="53">
        <v>1341</v>
      </c>
      <c r="B18" s="7" t="s">
        <v>85</v>
      </c>
      <c r="C18" s="26">
        <v>41107020</v>
      </c>
      <c r="D18" s="78"/>
      <c r="E18" s="84"/>
    </row>
    <row r="19" spans="1:5" s="6" customFormat="1" x14ac:dyDescent="0.2">
      <c r="A19" s="53">
        <v>1342</v>
      </c>
      <c r="B19" s="7" t="s">
        <v>86</v>
      </c>
      <c r="C19" s="26">
        <v>9435270.75</v>
      </c>
      <c r="D19" s="78"/>
      <c r="E19" s="84"/>
    </row>
    <row r="20" spans="1:5" s="6" customFormat="1" ht="15" x14ac:dyDescent="0.25">
      <c r="A20" s="52">
        <v>1400</v>
      </c>
      <c r="B20" s="5" t="s">
        <v>55</v>
      </c>
      <c r="C20" s="25">
        <f>SUM(C21:C28)</f>
        <v>69298847.785781875</v>
      </c>
      <c r="D20" s="78"/>
      <c r="E20" s="84"/>
    </row>
    <row r="21" spans="1:5" s="6" customFormat="1" x14ac:dyDescent="0.2">
      <c r="A21" s="53">
        <v>1411</v>
      </c>
      <c r="B21" s="7" t="s">
        <v>87</v>
      </c>
      <c r="C21" s="26">
        <v>42859431.75</v>
      </c>
      <c r="D21" s="78"/>
      <c r="E21" s="84"/>
    </row>
    <row r="22" spans="1:5" s="6" customFormat="1" x14ac:dyDescent="0.2">
      <c r="A22" s="53">
        <v>1412</v>
      </c>
      <c r="B22" s="7" t="s">
        <v>88</v>
      </c>
      <c r="C22" s="26">
        <v>5156777.5</v>
      </c>
      <c r="D22" s="78"/>
      <c r="E22" s="84"/>
    </row>
    <row r="23" spans="1:5" s="6" customFormat="1" x14ac:dyDescent="0.2">
      <c r="A23" s="53">
        <v>1413</v>
      </c>
      <c r="B23" s="7" t="s">
        <v>89</v>
      </c>
      <c r="C23" s="26">
        <v>618449.30000000005</v>
      </c>
      <c r="D23" s="78"/>
      <c r="E23" s="84"/>
    </row>
    <row r="24" spans="1:5" s="6" customFormat="1" x14ac:dyDescent="0.2">
      <c r="A24" s="53">
        <v>1414</v>
      </c>
      <c r="B24" s="7" t="s">
        <v>90</v>
      </c>
      <c r="C24" s="26">
        <v>2103852.7999999998</v>
      </c>
      <c r="D24" s="78"/>
      <c r="E24" s="84"/>
    </row>
    <row r="25" spans="1:5" s="6" customFormat="1" x14ac:dyDescent="0.2">
      <c r="A25" s="53">
        <v>1415</v>
      </c>
      <c r="B25" s="7" t="s">
        <v>91</v>
      </c>
      <c r="C25" s="26">
        <v>11714429.63578188</v>
      </c>
      <c r="D25" s="78"/>
      <c r="E25" s="84"/>
    </row>
    <row r="26" spans="1:5" s="6" customFormat="1" x14ac:dyDescent="0.2">
      <c r="A26" s="53">
        <v>1416</v>
      </c>
      <c r="B26" s="7" t="s">
        <v>92</v>
      </c>
      <c r="C26" s="26">
        <v>336000</v>
      </c>
      <c r="D26" s="78"/>
      <c r="E26" s="84"/>
    </row>
    <row r="27" spans="1:5" s="6" customFormat="1" x14ac:dyDescent="0.2">
      <c r="A27" s="53">
        <v>1421</v>
      </c>
      <c r="B27" s="7" t="s">
        <v>93</v>
      </c>
      <c r="C27" s="26">
        <v>2725302.8000000003</v>
      </c>
      <c r="D27" s="78"/>
      <c r="E27" s="84"/>
    </row>
    <row r="28" spans="1:5" s="6" customFormat="1" x14ac:dyDescent="0.2">
      <c r="A28" s="53">
        <v>1431</v>
      </c>
      <c r="B28" s="7" t="s">
        <v>94</v>
      </c>
      <c r="C28" s="26">
        <v>3784604</v>
      </c>
      <c r="D28" s="78"/>
      <c r="E28" s="84"/>
    </row>
    <row r="29" spans="1:5" s="6" customFormat="1" ht="15" x14ac:dyDescent="0.25">
      <c r="A29" s="52">
        <v>1500</v>
      </c>
      <c r="B29" s="5" t="s">
        <v>56</v>
      </c>
      <c r="C29" s="25">
        <f>SUM(C30:C35)</f>
        <v>44081645</v>
      </c>
      <c r="D29" s="78"/>
      <c r="E29" s="84"/>
    </row>
    <row r="30" spans="1:5" s="6" customFormat="1" x14ac:dyDescent="0.2">
      <c r="A30" s="53">
        <v>1511</v>
      </c>
      <c r="B30" s="7" t="s">
        <v>95</v>
      </c>
      <c r="C30" s="26">
        <v>4664105</v>
      </c>
      <c r="D30" s="78"/>
      <c r="E30" s="84"/>
    </row>
    <row r="31" spans="1:5" s="6" customFormat="1" x14ac:dyDescent="0.2">
      <c r="A31" s="53">
        <v>1541</v>
      </c>
      <c r="B31" s="7" t="s">
        <v>96</v>
      </c>
      <c r="C31" s="26">
        <v>3080380</v>
      </c>
      <c r="D31" s="78"/>
      <c r="E31" s="84"/>
    </row>
    <row r="32" spans="1:5" s="6" customFormat="1" x14ac:dyDescent="0.2">
      <c r="A32" s="53">
        <v>1542</v>
      </c>
      <c r="B32" s="7" t="s">
        <v>97</v>
      </c>
      <c r="C32" s="26">
        <v>3080380</v>
      </c>
      <c r="D32" s="78"/>
      <c r="E32" s="84"/>
    </row>
    <row r="33" spans="1:5" s="6" customFormat="1" x14ac:dyDescent="0.2">
      <c r="A33" s="53">
        <v>1543</v>
      </c>
      <c r="B33" s="7" t="s">
        <v>98</v>
      </c>
      <c r="C33" s="26">
        <v>3080380</v>
      </c>
      <c r="D33" s="78"/>
      <c r="E33" s="84"/>
    </row>
    <row r="34" spans="1:5" s="6" customFormat="1" x14ac:dyDescent="0.2">
      <c r="A34" s="53">
        <v>1544</v>
      </c>
      <c r="B34" s="7" t="s">
        <v>99</v>
      </c>
      <c r="C34" s="26">
        <v>19699200</v>
      </c>
      <c r="D34" s="78"/>
      <c r="E34" s="84"/>
    </row>
    <row r="35" spans="1:5" s="6" customFormat="1" x14ac:dyDescent="0.2">
      <c r="A35" s="53">
        <v>1545</v>
      </c>
      <c r="B35" s="7" t="s">
        <v>100</v>
      </c>
      <c r="C35" s="26">
        <v>10477200</v>
      </c>
      <c r="D35" s="78"/>
      <c r="E35" s="84"/>
    </row>
    <row r="36" spans="1:5" s="6" customFormat="1" ht="15" x14ac:dyDescent="0.25">
      <c r="A36" s="52">
        <v>2000</v>
      </c>
      <c r="B36" s="5" t="s">
        <v>57</v>
      </c>
      <c r="C36" s="25">
        <f>C37+C50+C55+C66+C70+C72+C77</f>
        <v>12505000</v>
      </c>
      <c r="D36" s="78"/>
      <c r="E36" s="84"/>
    </row>
    <row r="37" spans="1:5" s="6" customFormat="1" ht="30" x14ac:dyDescent="0.25">
      <c r="A37" s="52">
        <v>2100</v>
      </c>
      <c r="B37" s="5" t="s">
        <v>58</v>
      </c>
      <c r="C37" s="25">
        <f>SUM(C38:C49)</f>
        <v>8425000</v>
      </c>
      <c r="D37" s="78"/>
      <c r="E37" s="84"/>
    </row>
    <row r="38" spans="1:5" s="6" customFormat="1" x14ac:dyDescent="0.2">
      <c r="A38" s="53">
        <v>2111</v>
      </c>
      <c r="B38" s="7" t="s">
        <v>101</v>
      </c>
      <c r="C38" s="26">
        <v>1800000</v>
      </c>
      <c r="D38" s="78"/>
      <c r="E38" s="84"/>
    </row>
    <row r="39" spans="1:5" s="6" customFormat="1" x14ac:dyDescent="0.2">
      <c r="A39" s="53">
        <v>2112</v>
      </c>
      <c r="B39" s="7" t="s">
        <v>102</v>
      </c>
      <c r="C39" s="26">
        <v>35000</v>
      </c>
      <c r="D39" s="78"/>
      <c r="E39" s="84"/>
    </row>
    <row r="40" spans="1:5" s="6" customFormat="1" x14ac:dyDescent="0.2">
      <c r="A40" s="53">
        <v>2113</v>
      </c>
      <c r="B40" s="7" t="s">
        <v>103</v>
      </c>
      <c r="C40" s="26">
        <v>70000</v>
      </c>
      <c r="D40" s="78"/>
      <c r="E40" s="84"/>
    </row>
    <row r="41" spans="1:5" s="6" customFormat="1" x14ac:dyDescent="0.2">
      <c r="A41" s="53">
        <v>2114</v>
      </c>
      <c r="B41" s="7" t="s">
        <v>104</v>
      </c>
      <c r="C41" s="26">
        <v>550000</v>
      </c>
      <c r="D41" s="78"/>
      <c r="E41" s="84"/>
    </row>
    <row r="42" spans="1:5" s="6" customFormat="1" x14ac:dyDescent="0.2">
      <c r="A42" s="53">
        <v>2115</v>
      </c>
      <c r="B42" s="7" t="s">
        <v>105</v>
      </c>
      <c r="C42" s="26">
        <v>30000</v>
      </c>
      <c r="D42" s="78"/>
      <c r="E42" s="84"/>
    </row>
    <row r="43" spans="1:5" s="6" customFormat="1" x14ac:dyDescent="0.2">
      <c r="A43" s="53">
        <v>2119</v>
      </c>
      <c r="B43" s="7" t="s">
        <v>106</v>
      </c>
      <c r="C43" s="26">
        <v>60000</v>
      </c>
      <c r="D43" s="78"/>
      <c r="E43" s="84"/>
    </row>
    <row r="44" spans="1:5" s="6" customFormat="1" x14ac:dyDescent="0.2">
      <c r="A44" s="53">
        <v>2121</v>
      </c>
      <c r="B44" s="7" t="s">
        <v>107</v>
      </c>
      <c r="C44" s="26">
        <v>100000</v>
      </c>
      <c r="D44" s="78"/>
      <c r="E44" s="84"/>
    </row>
    <row r="45" spans="1:5" s="6" customFormat="1" x14ac:dyDescent="0.2">
      <c r="A45" s="53">
        <v>2122</v>
      </c>
      <c r="B45" s="7" t="s">
        <v>108</v>
      </c>
      <c r="C45" s="26">
        <v>1600000</v>
      </c>
      <c r="D45" s="78"/>
      <c r="E45" s="84"/>
    </row>
    <row r="46" spans="1:5" s="6" customFormat="1" x14ac:dyDescent="0.2">
      <c r="A46" s="53">
        <v>2141</v>
      </c>
      <c r="B46" s="7" t="s">
        <v>109</v>
      </c>
      <c r="C46" s="26">
        <v>3500000</v>
      </c>
      <c r="D46" s="78"/>
      <c r="E46" s="84"/>
    </row>
    <row r="47" spans="1:5" s="6" customFormat="1" x14ac:dyDescent="0.2">
      <c r="A47" s="53">
        <v>2151</v>
      </c>
      <c r="B47" s="7" t="s">
        <v>110</v>
      </c>
      <c r="C47" s="26">
        <v>60000</v>
      </c>
      <c r="D47" s="78"/>
      <c r="E47" s="84"/>
    </row>
    <row r="48" spans="1:5" s="6" customFormat="1" x14ac:dyDescent="0.2">
      <c r="A48" s="53">
        <v>2161</v>
      </c>
      <c r="B48" s="7" t="s">
        <v>111</v>
      </c>
      <c r="C48" s="26">
        <v>600000</v>
      </c>
      <c r="D48" s="78"/>
      <c r="E48" s="84"/>
    </row>
    <row r="49" spans="1:5" s="6" customFormat="1" x14ac:dyDescent="0.2">
      <c r="A49" s="53">
        <v>2171</v>
      </c>
      <c r="B49" s="7" t="s">
        <v>112</v>
      </c>
      <c r="C49" s="26">
        <v>20000</v>
      </c>
      <c r="D49" s="78"/>
      <c r="E49" s="84"/>
    </row>
    <row r="50" spans="1:5" s="6" customFormat="1" ht="15" x14ac:dyDescent="0.25">
      <c r="A50" s="52">
        <v>2200</v>
      </c>
      <c r="B50" s="5" t="s">
        <v>59</v>
      </c>
      <c r="C50" s="25">
        <f>SUM(C51:C54)</f>
        <v>555000</v>
      </c>
      <c r="D50" s="78"/>
      <c r="E50" s="84"/>
    </row>
    <row r="51" spans="1:5" s="6" customFormat="1" x14ac:dyDescent="0.2">
      <c r="A51" s="53">
        <v>2211</v>
      </c>
      <c r="B51" s="7" t="s">
        <v>113</v>
      </c>
      <c r="C51" s="26">
        <v>250000</v>
      </c>
      <c r="D51" s="78"/>
      <c r="E51" s="84"/>
    </row>
    <row r="52" spans="1:5" s="6" customFormat="1" x14ac:dyDescent="0.2">
      <c r="A52" s="53">
        <v>2212</v>
      </c>
      <c r="B52" s="7" t="s">
        <v>114</v>
      </c>
      <c r="C52" s="26">
        <v>200000</v>
      </c>
      <c r="D52" s="78"/>
      <c r="E52" s="84"/>
    </row>
    <row r="53" spans="1:5" s="6" customFormat="1" x14ac:dyDescent="0.2">
      <c r="A53" s="53">
        <v>2213</v>
      </c>
      <c r="B53" s="7" t="s">
        <v>115</v>
      </c>
      <c r="C53" s="26">
        <v>100000</v>
      </c>
      <c r="D53" s="78"/>
      <c r="E53" s="84"/>
    </row>
    <row r="54" spans="1:5" s="6" customFormat="1" x14ac:dyDescent="0.2">
      <c r="A54" s="53">
        <v>2231</v>
      </c>
      <c r="B54" s="7" t="s">
        <v>116</v>
      </c>
      <c r="C54" s="26">
        <v>5000</v>
      </c>
      <c r="D54" s="78"/>
      <c r="E54" s="84"/>
    </row>
    <row r="55" spans="1:5" s="6" customFormat="1" ht="15" x14ac:dyDescent="0.25">
      <c r="A55" s="52">
        <v>2400</v>
      </c>
      <c r="B55" s="5" t="s">
        <v>60</v>
      </c>
      <c r="C55" s="25">
        <f>SUM(C56:C65)</f>
        <v>435000</v>
      </c>
      <c r="D55" s="78"/>
      <c r="E55" s="84"/>
    </row>
    <row r="56" spans="1:5" s="6" customFormat="1" x14ac:dyDescent="0.2">
      <c r="A56" s="53">
        <v>2411</v>
      </c>
      <c r="B56" s="7" t="s">
        <v>117</v>
      </c>
      <c r="C56" s="26">
        <v>15000</v>
      </c>
      <c r="D56" s="78"/>
      <c r="E56" s="84"/>
    </row>
    <row r="57" spans="1:5" s="6" customFormat="1" x14ac:dyDescent="0.2">
      <c r="A57" s="53">
        <v>2421</v>
      </c>
      <c r="B57" s="7" t="s">
        <v>118</v>
      </c>
      <c r="C57" s="26">
        <v>15000</v>
      </c>
      <c r="D57" s="78"/>
      <c r="E57" s="84"/>
    </row>
    <row r="58" spans="1:5" s="6" customFormat="1" x14ac:dyDescent="0.2">
      <c r="A58" s="53">
        <v>2431</v>
      </c>
      <c r="B58" s="7" t="s">
        <v>119</v>
      </c>
      <c r="C58" s="26">
        <v>20000</v>
      </c>
      <c r="D58" s="78"/>
      <c r="E58" s="84"/>
    </row>
    <row r="59" spans="1:5" s="6" customFormat="1" x14ac:dyDescent="0.2">
      <c r="A59" s="53">
        <v>2441</v>
      </c>
      <c r="B59" s="7" t="s">
        <v>120</v>
      </c>
      <c r="C59" s="26">
        <v>20000</v>
      </c>
      <c r="D59" s="78"/>
      <c r="E59" s="84"/>
    </row>
    <row r="60" spans="1:5" s="6" customFormat="1" x14ac:dyDescent="0.2">
      <c r="A60" s="53">
        <v>2451</v>
      </c>
      <c r="B60" s="7" t="s">
        <v>121</v>
      </c>
      <c r="C60" s="26">
        <v>15000</v>
      </c>
      <c r="D60" s="78"/>
      <c r="E60" s="84"/>
    </row>
    <row r="61" spans="1:5" s="6" customFormat="1" x14ac:dyDescent="0.2">
      <c r="A61" s="53">
        <v>2461</v>
      </c>
      <c r="B61" s="7" t="s">
        <v>122</v>
      </c>
      <c r="C61" s="26">
        <v>220000</v>
      </c>
      <c r="D61" s="78"/>
      <c r="E61" s="84"/>
    </row>
    <row r="62" spans="1:5" s="6" customFormat="1" x14ac:dyDescent="0.2">
      <c r="A62" s="53">
        <v>2471</v>
      </c>
      <c r="B62" s="7" t="s">
        <v>123</v>
      </c>
      <c r="C62" s="26">
        <v>20000</v>
      </c>
      <c r="D62" s="78"/>
      <c r="E62" s="84"/>
    </row>
    <row r="63" spans="1:5" s="6" customFormat="1" x14ac:dyDescent="0.2">
      <c r="A63" s="53">
        <v>2481</v>
      </c>
      <c r="B63" s="7" t="s">
        <v>124</v>
      </c>
      <c r="C63" s="26">
        <v>20000</v>
      </c>
      <c r="D63" s="78"/>
      <c r="E63" s="84"/>
    </row>
    <row r="64" spans="1:5" s="6" customFormat="1" x14ac:dyDescent="0.2">
      <c r="A64" s="53">
        <v>2482</v>
      </c>
      <c r="B64" s="7" t="s">
        <v>125</v>
      </c>
      <c r="C64" s="26">
        <v>60000</v>
      </c>
      <c r="D64" s="78"/>
      <c r="E64" s="84"/>
    </row>
    <row r="65" spans="1:5" s="6" customFormat="1" x14ac:dyDescent="0.2">
      <c r="A65" s="53">
        <v>2491</v>
      </c>
      <c r="B65" s="7" t="s">
        <v>126</v>
      </c>
      <c r="C65" s="26">
        <v>30000</v>
      </c>
      <c r="D65" s="78"/>
      <c r="E65" s="84"/>
    </row>
    <row r="66" spans="1:5" s="6" customFormat="1" ht="15" x14ac:dyDescent="0.25">
      <c r="A66" s="52">
        <v>2500</v>
      </c>
      <c r="B66" s="5" t="s">
        <v>61</v>
      </c>
      <c r="C66" s="25">
        <f>SUM(C67:C69)</f>
        <v>110000</v>
      </c>
      <c r="D66" s="78"/>
      <c r="E66" s="84"/>
    </row>
    <row r="67" spans="1:5" s="6" customFormat="1" x14ac:dyDescent="0.2">
      <c r="A67" s="53">
        <v>2521</v>
      </c>
      <c r="B67" s="7" t="s">
        <v>45</v>
      </c>
      <c r="C67" s="26">
        <v>30000</v>
      </c>
      <c r="D67" s="78"/>
      <c r="E67" s="84"/>
    </row>
    <row r="68" spans="1:5" s="6" customFormat="1" x14ac:dyDescent="0.2">
      <c r="A68" s="53">
        <v>2531</v>
      </c>
      <c r="B68" s="7" t="s">
        <v>127</v>
      </c>
      <c r="C68" s="26">
        <v>50000</v>
      </c>
      <c r="D68" s="78"/>
      <c r="E68" s="84"/>
    </row>
    <row r="69" spans="1:5" s="6" customFormat="1" x14ac:dyDescent="0.2">
      <c r="A69" s="53">
        <v>2541</v>
      </c>
      <c r="B69" s="7" t="s">
        <v>128</v>
      </c>
      <c r="C69" s="26">
        <v>30000</v>
      </c>
      <c r="D69" s="78"/>
      <c r="E69" s="84"/>
    </row>
    <row r="70" spans="1:5" s="6" customFormat="1" ht="15" x14ac:dyDescent="0.25">
      <c r="A70" s="52">
        <v>2600</v>
      </c>
      <c r="B70" s="5" t="s">
        <v>62</v>
      </c>
      <c r="C70" s="25">
        <f>C71</f>
        <v>1500000</v>
      </c>
      <c r="D70" s="78"/>
      <c r="E70" s="84"/>
    </row>
    <row r="71" spans="1:5" s="6" customFormat="1" x14ac:dyDescent="0.2">
      <c r="A71" s="53">
        <v>2611</v>
      </c>
      <c r="B71" s="7" t="s">
        <v>129</v>
      </c>
      <c r="C71" s="26">
        <v>1500000</v>
      </c>
      <c r="D71" s="78"/>
      <c r="E71" s="84"/>
    </row>
    <row r="72" spans="1:5" s="6" customFormat="1" ht="30" x14ac:dyDescent="0.25">
      <c r="A72" s="52">
        <v>2700</v>
      </c>
      <c r="B72" s="5" t="s">
        <v>63</v>
      </c>
      <c r="C72" s="25">
        <f>SUM(C73:C76)</f>
        <v>585000</v>
      </c>
      <c r="D72" s="78"/>
      <c r="E72" s="84"/>
    </row>
    <row r="73" spans="1:5" s="6" customFormat="1" x14ac:dyDescent="0.2">
      <c r="A73" s="53">
        <v>2711</v>
      </c>
      <c r="B73" s="7" t="s">
        <v>130</v>
      </c>
      <c r="C73" s="26">
        <v>500000</v>
      </c>
      <c r="D73" s="78"/>
      <c r="E73" s="84"/>
    </row>
    <row r="74" spans="1:5" s="6" customFormat="1" x14ac:dyDescent="0.2">
      <c r="A74" s="53">
        <v>2721</v>
      </c>
      <c r="B74" s="7" t="s">
        <v>131</v>
      </c>
      <c r="C74" s="26">
        <v>50000</v>
      </c>
      <c r="D74" s="78"/>
      <c r="E74" s="84"/>
    </row>
    <row r="75" spans="1:5" s="6" customFormat="1" x14ac:dyDescent="0.2">
      <c r="A75" s="53">
        <v>2731</v>
      </c>
      <c r="B75" s="7" t="s">
        <v>132</v>
      </c>
      <c r="C75" s="26">
        <v>30000</v>
      </c>
      <c r="D75" s="78"/>
      <c r="E75" s="84"/>
    </row>
    <row r="76" spans="1:5" s="6" customFormat="1" x14ac:dyDescent="0.2">
      <c r="A76" s="53">
        <v>2751</v>
      </c>
      <c r="B76" s="7" t="s">
        <v>133</v>
      </c>
      <c r="C76" s="26">
        <v>5000</v>
      </c>
      <c r="D76" s="78"/>
      <c r="E76" s="84"/>
    </row>
    <row r="77" spans="1:5" s="6" customFormat="1" ht="15" x14ac:dyDescent="0.25">
      <c r="A77" s="52">
        <v>2900</v>
      </c>
      <c r="B77" s="5" t="s">
        <v>64</v>
      </c>
      <c r="C77" s="25">
        <f>SUM(C78:C86)</f>
        <v>895000</v>
      </c>
      <c r="D77" s="78"/>
      <c r="E77" s="84"/>
    </row>
    <row r="78" spans="1:5" s="6" customFormat="1" x14ac:dyDescent="0.2">
      <c r="A78" s="53">
        <v>2911</v>
      </c>
      <c r="B78" s="7" t="s">
        <v>134</v>
      </c>
      <c r="C78" s="26">
        <v>20000</v>
      </c>
      <c r="D78" s="78"/>
      <c r="E78" s="84"/>
    </row>
    <row r="79" spans="1:5" s="6" customFormat="1" x14ac:dyDescent="0.2">
      <c r="A79" s="53">
        <v>2921</v>
      </c>
      <c r="B79" s="7" t="s">
        <v>135</v>
      </c>
      <c r="C79" s="26">
        <v>100000</v>
      </c>
      <c r="D79" s="78"/>
      <c r="E79" s="84"/>
    </row>
    <row r="80" spans="1:5" s="6" customFormat="1" x14ac:dyDescent="0.2">
      <c r="A80" s="53">
        <v>2931</v>
      </c>
      <c r="B80" s="7" t="s">
        <v>136</v>
      </c>
      <c r="C80" s="26">
        <v>50000</v>
      </c>
      <c r="D80" s="78"/>
      <c r="E80" s="84"/>
    </row>
    <row r="81" spans="1:5" s="6" customFormat="1" x14ac:dyDescent="0.2">
      <c r="A81" s="53">
        <v>2932</v>
      </c>
      <c r="B81" s="7" t="s">
        <v>137</v>
      </c>
      <c r="C81" s="26">
        <v>200000</v>
      </c>
      <c r="D81" s="78"/>
      <c r="E81" s="84"/>
    </row>
    <row r="82" spans="1:5" s="6" customFormat="1" ht="28.5" x14ac:dyDescent="0.2">
      <c r="A82" s="53">
        <v>2941</v>
      </c>
      <c r="B82" s="7" t="s">
        <v>138</v>
      </c>
      <c r="C82" s="26">
        <v>450000</v>
      </c>
      <c r="D82" s="78"/>
      <c r="E82" s="84"/>
    </row>
    <row r="83" spans="1:5" s="6" customFormat="1" x14ac:dyDescent="0.2">
      <c r="A83" s="53">
        <v>2951</v>
      </c>
      <c r="B83" s="7" t="s">
        <v>139</v>
      </c>
      <c r="C83" s="26">
        <v>5000</v>
      </c>
      <c r="D83" s="78"/>
      <c r="E83" s="84"/>
    </row>
    <row r="84" spans="1:5" s="6" customFormat="1" x14ac:dyDescent="0.2">
      <c r="A84" s="53">
        <v>2961</v>
      </c>
      <c r="B84" s="7" t="s">
        <v>140</v>
      </c>
      <c r="C84" s="26">
        <v>30000</v>
      </c>
      <c r="D84" s="78"/>
      <c r="E84" s="84"/>
    </row>
    <row r="85" spans="1:5" s="6" customFormat="1" x14ac:dyDescent="0.2">
      <c r="A85" s="53">
        <v>2981</v>
      </c>
      <c r="B85" s="7" t="s">
        <v>46</v>
      </c>
      <c r="C85" s="26">
        <v>20000</v>
      </c>
      <c r="D85" s="78"/>
      <c r="E85" s="84"/>
    </row>
    <row r="86" spans="1:5" s="6" customFormat="1" x14ac:dyDescent="0.2">
      <c r="A86" s="53">
        <v>2991</v>
      </c>
      <c r="B86" s="7" t="s">
        <v>141</v>
      </c>
      <c r="C86" s="26">
        <v>20000</v>
      </c>
      <c r="D86" s="78"/>
      <c r="E86" s="84"/>
    </row>
    <row r="87" spans="1:5" s="6" customFormat="1" ht="15" x14ac:dyDescent="0.25">
      <c r="A87" s="52">
        <v>3000</v>
      </c>
      <c r="B87" s="5" t="s">
        <v>65</v>
      </c>
      <c r="C87" s="25">
        <f>C88+C96+C100+C107+C114+C131+C135+C137+C140</f>
        <v>16853540.199999999</v>
      </c>
      <c r="D87" s="78"/>
      <c r="E87" s="84"/>
    </row>
    <row r="88" spans="1:5" s="6" customFormat="1" ht="15" x14ac:dyDescent="0.25">
      <c r="A88" s="52">
        <v>3100</v>
      </c>
      <c r="B88" s="5" t="s">
        <v>66</v>
      </c>
      <c r="C88" s="25">
        <f>SUM(C89:C95)</f>
        <v>4385000</v>
      </c>
      <c r="D88" s="78"/>
      <c r="E88" s="84"/>
    </row>
    <row r="89" spans="1:5" s="6" customFormat="1" x14ac:dyDescent="0.2">
      <c r="A89" s="53">
        <v>3111</v>
      </c>
      <c r="B89" s="7" t="s">
        <v>142</v>
      </c>
      <c r="C89" s="26">
        <v>2600000</v>
      </c>
      <c r="D89" s="78"/>
      <c r="E89" s="84"/>
    </row>
    <row r="90" spans="1:5" s="6" customFormat="1" x14ac:dyDescent="0.2">
      <c r="A90" s="53">
        <v>3131</v>
      </c>
      <c r="B90" s="7" t="s">
        <v>143</v>
      </c>
      <c r="C90" s="26">
        <v>200000</v>
      </c>
      <c r="D90" s="78"/>
      <c r="E90" s="84"/>
    </row>
    <row r="91" spans="1:5" s="6" customFormat="1" x14ac:dyDescent="0.2">
      <c r="A91" s="53">
        <v>3141</v>
      </c>
      <c r="B91" s="7" t="s">
        <v>144</v>
      </c>
      <c r="C91" s="26">
        <v>450000</v>
      </c>
      <c r="D91" s="78"/>
      <c r="E91" s="84"/>
    </row>
    <row r="92" spans="1:5" s="6" customFormat="1" x14ac:dyDescent="0.2">
      <c r="A92" s="53">
        <v>3151</v>
      </c>
      <c r="B92" s="7" t="s">
        <v>145</v>
      </c>
      <c r="C92" s="26">
        <v>475000</v>
      </c>
      <c r="D92" s="78"/>
      <c r="E92" s="84"/>
    </row>
    <row r="93" spans="1:5" s="6" customFormat="1" x14ac:dyDescent="0.2">
      <c r="A93" s="53">
        <v>3171</v>
      </c>
      <c r="B93" s="7" t="s">
        <v>146</v>
      </c>
      <c r="C93" s="26">
        <v>400000</v>
      </c>
      <c r="D93" s="78"/>
      <c r="E93" s="84"/>
    </row>
    <row r="94" spans="1:5" s="6" customFormat="1" x14ac:dyDescent="0.2">
      <c r="A94" s="53">
        <v>3181</v>
      </c>
      <c r="B94" s="7" t="s">
        <v>147</v>
      </c>
      <c r="C94" s="26">
        <v>240000</v>
      </c>
      <c r="D94" s="78"/>
      <c r="E94" s="84"/>
    </row>
    <row r="95" spans="1:5" s="6" customFormat="1" x14ac:dyDescent="0.2">
      <c r="A95" s="53">
        <v>3191</v>
      </c>
      <c r="B95" s="7" t="s">
        <v>148</v>
      </c>
      <c r="C95" s="26">
        <v>20000</v>
      </c>
      <c r="D95" s="78"/>
      <c r="E95" s="84"/>
    </row>
    <row r="96" spans="1:5" s="6" customFormat="1" ht="15" x14ac:dyDescent="0.25">
      <c r="A96" s="52">
        <v>3200</v>
      </c>
      <c r="B96" s="5" t="s">
        <v>67</v>
      </c>
      <c r="C96" s="25">
        <f>SUM(C97:C99)</f>
        <v>855000</v>
      </c>
      <c r="D96" s="78"/>
      <c r="E96" s="84"/>
    </row>
    <row r="97" spans="1:5" s="6" customFormat="1" x14ac:dyDescent="0.2">
      <c r="A97" s="53">
        <v>3221</v>
      </c>
      <c r="B97" s="7" t="s">
        <v>149</v>
      </c>
      <c r="C97" s="26">
        <v>820000</v>
      </c>
      <c r="D97" s="78"/>
      <c r="E97" s="84"/>
    </row>
    <row r="98" spans="1:5" s="6" customFormat="1" x14ac:dyDescent="0.2">
      <c r="A98" s="53">
        <v>3291</v>
      </c>
      <c r="B98" s="7" t="s">
        <v>47</v>
      </c>
      <c r="C98" s="26">
        <v>5000</v>
      </c>
      <c r="D98" s="78"/>
      <c r="E98" s="84"/>
    </row>
    <row r="99" spans="1:5" s="6" customFormat="1" x14ac:dyDescent="0.2">
      <c r="A99" s="53">
        <v>3292</v>
      </c>
      <c r="B99" s="7" t="s">
        <v>150</v>
      </c>
      <c r="C99" s="26">
        <v>30000</v>
      </c>
      <c r="D99" s="78"/>
      <c r="E99" s="84"/>
    </row>
    <row r="100" spans="1:5" s="6" customFormat="1" ht="15" x14ac:dyDescent="0.25">
      <c r="A100" s="54">
        <v>3300</v>
      </c>
      <c r="B100" s="8" t="s">
        <v>68</v>
      </c>
      <c r="C100" s="25">
        <f>SUM(C101:C106)</f>
        <v>575560</v>
      </c>
      <c r="D100" s="78"/>
      <c r="E100" s="84"/>
    </row>
    <row r="101" spans="1:5" s="6" customFormat="1" x14ac:dyDescent="0.2">
      <c r="A101" s="53">
        <v>3311</v>
      </c>
      <c r="B101" s="7" t="s">
        <v>151</v>
      </c>
      <c r="C101" s="26">
        <v>144960</v>
      </c>
      <c r="D101" s="78"/>
      <c r="E101" s="84"/>
    </row>
    <row r="102" spans="1:5" s="6" customFormat="1" x14ac:dyDescent="0.2">
      <c r="A102" s="53">
        <v>3312</v>
      </c>
      <c r="B102" s="7" t="s">
        <v>152</v>
      </c>
      <c r="C102" s="26">
        <v>105600</v>
      </c>
      <c r="D102" s="78"/>
      <c r="E102" s="84"/>
    </row>
    <row r="103" spans="1:5" s="6" customFormat="1" x14ac:dyDescent="0.2">
      <c r="A103" s="53">
        <v>3321</v>
      </c>
      <c r="B103" s="7" t="s">
        <v>153</v>
      </c>
      <c r="C103" s="26">
        <v>25000</v>
      </c>
      <c r="D103" s="78"/>
      <c r="E103" s="84"/>
    </row>
    <row r="104" spans="1:5" s="6" customFormat="1" ht="28.5" x14ac:dyDescent="0.2">
      <c r="A104" s="53">
        <v>3331</v>
      </c>
      <c r="B104" s="7" t="s">
        <v>154</v>
      </c>
      <c r="C104" s="26">
        <v>140000</v>
      </c>
      <c r="D104" s="78"/>
      <c r="E104" s="84"/>
    </row>
    <row r="105" spans="1:5" s="6" customFormat="1" x14ac:dyDescent="0.2">
      <c r="A105" s="53">
        <v>3361</v>
      </c>
      <c r="B105" s="7" t="s">
        <v>155</v>
      </c>
      <c r="C105" s="26">
        <v>150000</v>
      </c>
      <c r="D105" s="78"/>
      <c r="E105" s="84"/>
    </row>
    <row r="106" spans="1:5" s="6" customFormat="1" x14ac:dyDescent="0.2">
      <c r="A106" s="53">
        <v>3399</v>
      </c>
      <c r="B106" s="7" t="s">
        <v>156</v>
      </c>
      <c r="C106" s="26">
        <v>10000</v>
      </c>
      <c r="D106" s="78"/>
      <c r="E106" s="84"/>
    </row>
    <row r="107" spans="1:5" s="6" customFormat="1" ht="15" x14ac:dyDescent="0.25">
      <c r="A107" s="55">
        <v>3400</v>
      </c>
      <c r="B107" s="17" t="s">
        <v>69</v>
      </c>
      <c r="C107" s="25">
        <f>SUM(C108:C113)</f>
        <v>984755</v>
      </c>
      <c r="D107" s="78"/>
      <c r="E107" s="84"/>
    </row>
    <row r="108" spans="1:5" s="6" customFormat="1" x14ac:dyDescent="0.2">
      <c r="A108" s="53">
        <v>3411</v>
      </c>
      <c r="B108" s="7" t="s">
        <v>157</v>
      </c>
      <c r="C108" s="26">
        <v>84000</v>
      </c>
      <c r="D108" s="78"/>
      <c r="E108" s="84"/>
    </row>
    <row r="109" spans="1:5" s="6" customFormat="1" x14ac:dyDescent="0.2">
      <c r="A109" s="53">
        <v>3451</v>
      </c>
      <c r="B109" s="7" t="s">
        <v>158</v>
      </c>
      <c r="C109" s="26">
        <v>200000</v>
      </c>
      <c r="D109" s="78"/>
      <c r="E109" s="84"/>
    </row>
    <row r="110" spans="1:5" s="6" customFormat="1" x14ac:dyDescent="0.2">
      <c r="A110" s="53">
        <v>3452</v>
      </c>
      <c r="B110" s="7" t="s">
        <v>159</v>
      </c>
      <c r="C110" s="26">
        <v>565755</v>
      </c>
      <c r="D110" s="78"/>
      <c r="E110" s="84"/>
    </row>
    <row r="111" spans="1:5" s="6" customFormat="1" x14ac:dyDescent="0.2">
      <c r="A111" s="53">
        <v>3453</v>
      </c>
      <c r="B111" s="7" t="s">
        <v>160</v>
      </c>
      <c r="C111" s="26">
        <v>120000</v>
      </c>
      <c r="D111" s="78"/>
      <c r="E111" s="84"/>
    </row>
    <row r="112" spans="1:5" s="6" customFormat="1" x14ac:dyDescent="0.2">
      <c r="A112" s="53">
        <v>3471</v>
      </c>
      <c r="B112" s="7" t="s">
        <v>161</v>
      </c>
      <c r="C112" s="26">
        <v>10000</v>
      </c>
      <c r="D112" s="78"/>
      <c r="E112" s="84"/>
    </row>
    <row r="113" spans="1:5" s="6" customFormat="1" x14ac:dyDescent="0.2">
      <c r="A113" s="53">
        <v>3491</v>
      </c>
      <c r="B113" s="7" t="s">
        <v>162</v>
      </c>
      <c r="C113" s="26">
        <v>5000</v>
      </c>
      <c r="D113" s="78"/>
      <c r="E113" s="84"/>
    </row>
    <row r="114" spans="1:5" s="6" customFormat="1" ht="30" x14ac:dyDescent="0.25">
      <c r="A114" s="55">
        <v>3500</v>
      </c>
      <c r="B114" s="36" t="s">
        <v>70</v>
      </c>
      <c r="C114" s="25">
        <f>SUM(C115:C130)</f>
        <v>2065000</v>
      </c>
      <c r="D114" s="78"/>
      <c r="E114" s="84"/>
    </row>
    <row r="115" spans="1:5" s="6" customFormat="1" x14ac:dyDescent="0.2">
      <c r="A115" s="53">
        <v>3512</v>
      </c>
      <c r="B115" s="7" t="s">
        <v>163</v>
      </c>
      <c r="C115" s="26">
        <v>50000</v>
      </c>
      <c r="D115" s="78"/>
      <c r="E115" s="84"/>
    </row>
    <row r="116" spans="1:5" s="6" customFormat="1" x14ac:dyDescent="0.2">
      <c r="A116" s="53">
        <v>3514</v>
      </c>
      <c r="B116" s="7" t="s">
        <v>164</v>
      </c>
      <c r="C116" s="26">
        <v>50000</v>
      </c>
      <c r="D116" s="78"/>
      <c r="E116" s="84"/>
    </row>
    <row r="117" spans="1:5" s="6" customFormat="1" x14ac:dyDescent="0.2">
      <c r="A117" s="53">
        <v>3521</v>
      </c>
      <c r="B117" s="7" t="s">
        <v>165</v>
      </c>
      <c r="C117" s="26">
        <v>50000</v>
      </c>
      <c r="D117" s="78"/>
      <c r="E117" s="84"/>
    </row>
    <row r="118" spans="1:5" s="6" customFormat="1" x14ac:dyDescent="0.2">
      <c r="A118" s="53">
        <v>3522</v>
      </c>
      <c r="B118" s="7" t="s">
        <v>166</v>
      </c>
      <c r="C118" s="26">
        <v>50000</v>
      </c>
      <c r="D118" s="78"/>
      <c r="E118" s="84"/>
    </row>
    <row r="119" spans="1:5" s="6" customFormat="1" x14ac:dyDescent="0.2">
      <c r="A119" s="53">
        <v>3523</v>
      </c>
      <c r="B119" s="7" t="s">
        <v>167</v>
      </c>
      <c r="C119" s="26">
        <v>30000</v>
      </c>
      <c r="D119" s="78"/>
      <c r="E119" s="84"/>
    </row>
    <row r="120" spans="1:5" s="6" customFormat="1" x14ac:dyDescent="0.2">
      <c r="A120" s="53">
        <v>3531</v>
      </c>
      <c r="B120" s="7" t="s">
        <v>168</v>
      </c>
      <c r="C120" s="26">
        <v>650000</v>
      </c>
      <c r="D120" s="78"/>
      <c r="E120" s="84"/>
    </row>
    <row r="121" spans="1:5" s="6" customFormat="1" x14ac:dyDescent="0.2">
      <c r="A121" s="53">
        <v>3532</v>
      </c>
      <c r="B121" s="7" t="s">
        <v>169</v>
      </c>
      <c r="C121" s="26">
        <v>130000</v>
      </c>
      <c r="D121" s="78"/>
      <c r="E121" s="84"/>
    </row>
    <row r="122" spans="1:5" s="6" customFormat="1" x14ac:dyDescent="0.2">
      <c r="A122" s="53">
        <v>3551</v>
      </c>
      <c r="B122" s="7" t="s">
        <v>170</v>
      </c>
      <c r="C122" s="26">
        <v>120000</v>
      </c>
      <c r="D122" s="78"/>
      <c r="E122" s="84"/>
    </row>
    <row r="123" spans="1:5" s="6" customFormat="1" x14ac:dyDescent="0.2">
      <c r="A123" s="53">
        <v>3552</v>
      </c>
      <c r="B123" s="7" t="s">
        <v>171</v>
      </c>
      <c r="C123" s="26">
        <v>600000</v>
      </c>
      <c r="D123" s="78"/>
      <c r="E123" s="84"/>
    </row>
    <row r="124" spans="1:5" s="6" customFormat="1" x14ac:dyDescent="0.2">
      <c r="A124" s="53">
        <v>3571</v>
      </c>
      <c r="B124" s="7" t="s">
        <v>172</v>
      </c>
      <c r="C124" s="26">
        <v>80000</v>
      </c>
      <c r="D124" s="78"/>
      <c r="E124" s="84"/>
    </row>
    <row r="125" spans="1:5" s="6" customFormat="1" x14ac:dyDescent="0.2">
      <c r="A125" s="53">
        <v>3572</v>
      </c>
      <c r="B125" s="7" t="s">
        <v>173</v>
      </c>
      <c r="C125" s="26">
        <v>50000</v>
      </c>
      <c r="D125" s="78"/>
      <c r="E125" s="84"/>
    </row>
    <row r="126" spans="1:5" s="6" customFormat="1" x14ac:dyDescent="0.2">
      <c r="A126" s="53">
        <v>3573</v>
      </c>
      <c r="B126" s="7" t="s">
        <v>174</v>
      </c>
      <c r="C126" s="26">
        <v>20000</v>
      </c>
      <c r="D126" s="78"/>
      <c r="E126" s="84"/>
    </row>
    <row r="127" spans="1:5" s="6" customFormat="1" x14ac:dyDescent="0.2">
      <c r="A127" s="53">
        <v>3574</v>
      </c>
      <c r="B127" s="7" t="s">
        <v>175</v>
      </c>
      <c r="C127" s="26">
        <v>20000</v>
      </c>
      <c r="D127" s="78"/>
      <c r="E127" s="84"/>
    </row>
    <row r="128" spans="1:5" s="6" customFormat="1" x14ac:dyDescent="0.2">
      <c r="A128" s="53">
        <v>3581</v>
      </c>
      <c r="B128" s="7" t="s">
        <v>176</v>
      </c>
      <c r="C128" s="26">
        <v>5000</v>
      </c>
      <c r="D128" s="78"/>
      <c r="E128" s="84"/>
    </row>
    <row r="129" spans="1:5" s="6" customFormat="1" x14ac:dyDescent="0.2">
      <c r="A129" s="53">
        <v>3591</v>
      </c>
      <c r="B129" s="7" t="s">
        <v>177</v>
      </c>
      <c r="C129" s="26">
        <v>10000</v>
      </c>
      <c r="D129" s="78"/>
      <c r="E129" s="84"/>
    </row>
    <row r="130" spans="1:5" s="6" customFormat="1" x14ac:dyDescent="0.2">
      <c r="A130" s="53">
        <v>3592</v>
      </c>
      <c r="B130" s="7" t="s">
        <v>178</v>
      </c>
      <c r="C130" s="26">
        <v>150000</v>
      </c>
      <c r="D130" s="78"/>
      <c r="E130" s="84"/>
    </row>
    <row r="131" spans="1:5" s="6" customFormat="1" ht="15" x14ac:dyDescent="0.25">
      <c r="A131" s="52">
        <v>3600</v>
      </c>
      <c r="B131" s="5" t="s">
        <v>71</v>
      </c>
      <c r="C131" s="25">
        <f>SUM(C132:C134)</f>
        <v>75000</v>
      </c>
      <c r="D131" s="78"/>
      <c r="E131" s="84"/>
    </row>
    <row r="132" spans="1:5" s="6" customFormat="1" x14ac:dyDescent="0.2">
      <c r="A132" s="53">
        <v>3611</v>
      </c>
      <c r="B132" s="7" t="s">
        <v>179</v>
      </c>
      <c r="C132" s="26">
        <v>10000</v>
      </c>
      <c r="D132" s="78"/>
      <c r="E132" s="84"/>
    </row>
    <row r="133" spans="1:5" s="6" customFormat="1" x14ac:dyDescent="0.2">
      <c r="A133" s="53">
        <v>3612</v>
      </c>
      <c r="B133" s="7" t="s">
        <v>180</v>
      </c>
      <c r="C133" s="26">
        <v>5000</v>
      </c>
      <c r="D133" s="78"/>
      <c r="E133" s="84"/>
    </row>
    <row r="134" spans="1:5" s="6" customFormat="1" x14ac:dyDescent="0.2">
      <c r="A134" s="53">
        <v>3613</v>
      </c>
      <c r="B134" s="7" t="s">
        <v>181</v>
      </c>
      <c r="C134" s="26">
        <v>60000</v>
      </c>
      <c r="D134" s="78"/>
      <c r="E134" s="84"/>
    </row>
    <row r="135" spans="1:5" s="6" customFormat="1" ht="15" x14ac:dyDescent="0.25">
      <c r="A135" s="52">
        <v>3700</v>
      </c>
      <c r="B135" s="5" t="s">
        <v>72</v>
      </c>
      <c r="C135" s="25">
        <f>C136</f>
        <v>30000</v>
      </c>
      <c r="D135" s="78"/>
      <c r="E135" s="84"/>
    </row>
    <row r="136" spans="1:5" s="6" customFormat="1" x14ac:dyDescent="0.2">
      <c r="A136" s="53">
        <v>3721</v>
      </c>
      <c r="B136" s="7" t="s">
        <v>182</v>
      </c>
      <c r="C136" s="26">
        <v>30000</v>
      </c>
      <c r="D136" s="78"/>
      <c r="E136" s="84"/>
    </row>
    <row r="137" spans="1:5" s="6" customFormat="1" ht="15" x14ac:dyDescent="0.25">
      <c r="A137" s="52">
        <v>3800</v>
      </c>
      <c r="B137" s="5" t="s">
        <v>73</v>
      </c>
      <c r="C137" s="25">
        <f>SUM(C138:C139)</f>
        <v>1770000</v>
      </c>
      <c r="D137" s="78"/>
      <c r="E137" s="84"/>
    </row>
    <row r="138" spans="1:5" s="6" customFormat="1" x14ac:dyDescent="0.2">
      <c r="A138" s="53">
        <v>3812</v>
      </c>
      <c r="B138" s="7" t="s">
        <v>183</v>
      </c>
      <c r="C138" s="26">
        <v>20000</v>
      </c>
      <c r="D138" s="78"/>
      <c r="E138" s="84"/>
    </row>
    <row r="139" spans="1:5" s="6" customFormat="1" x14ac:dyDescent="0.2">
      <c r="A139" s="53">
        <v>3829</v>
      </c>
      <c r="B139" s="7" t="s">
        <v>184</v>
      </c>
      <c r="C139" s="26">
        <v>1750000</v>
      </c>
      <c r="D139" s="78"/>
      <c r="E139" s="84"/>
    </row>
    <row r="140" spans="1:5" s="6" customFormat="1" ht="15" x14ac:dyDescent="0.25">
      <c r="A140" s="52">
        <v>3900</v>
      </c>
      <c r="B140" s="5" t="s">
        <v>74</v>
      </c>
      <c r="C140" s="25">
        <f>SUM(C141:C144)</f>
        <v>6113225.1999999993</v>
      </c>
      <c r="D140" s="78"/>
      <c r="E140" s="84"/>
    </row>
    <row r="141" spans="1:5" s="6" customFormat="1" x14ac:dyDescent="0.2">
      <c r="A141" s="53">
        <v>3921</v>
      </c>
      <c r="B141" s="7" t="s">
        <v>185</v>
      </c>
      <c r="C141" s="26">
        <v>140000</v>
      </c>
      <c r="D141" s="78"/>
      <c r="E141" s="84"/>
    </row>
    <row r="142" spans="1:5" s="6" customFormat="1" x14ac:dyDescent="0.2">
      <c r="A142" s="53">
        <v>3922</v>
      </c>
      <c r="B142" s="7" t="s">
        <v>186</v>
      </c>
      <c r="C142" s="26">
        <v>30000</v>
      </c>
      <c r="D142" s="78"/>
      <c r="E142" s="84"/>
    </row>
    <row r="143" spans="1:5" s="6" customFormat="1" x14ac:dyDescent="0.2">
      <c r="A143" s="53">
        <v>3951</v>
      </c>
      <c r="B143" s="7" t="s">
        <v>187</v>
      </c>
      <c r="C143" s="26">
        <v>5000</v>
      </c>
      <c r="D143" s="78"/>
      <c r="E143" s="84"/>
    </row>
    <row r="144" spans="1:5" s="6" customFormat="1" x14ac:dyDescent="0.2">
      <c r="A144" s="53">
        <v>3981</v>
      </c>
      <c r="B144" s="7" t="s">
        <v>188</v>
      </c>
      <c r="C144" s="26">
        <v>5938225.1999999993</v>
      </c>
      <c r="D144" s="78"/>
      <c r="E144" s="84"/>
    </row>
    <row r="145" spans="1:5" s="6" customFormat="1" ht="15" x14ac:dyDescent="0.25">
      <c r="A145" s="52">
        <v>5000</v>
      </c>
      <c r="B145" s="5" t="s">
        <v>75</v>
      </c>
      <c r="C145" s="25">
        <f>C146+C152+C154+C156+C161</f>
        <v>4262914</v>
      </c>
      <c r="D145" s="78"/>
      <c r="E145" s="84"/>
    </row>
    <row r="146" spans="1:5" s="6" customFormat="1" ht="15" x14ac:dyDescent="0.25">
      <c r="A146" s="52">
        <v>5100</v>
      </c>
      <c r="B146" s="5" t="s">
        <v>76</v>
      </c>
      <c r="C146" s="25">
        <f>SUM(C147:C151)</f>
        <v>2892914</v>
      </c>
      <c r="D146" s="78"/>
      <c r="E146" s="84"/>
    </row>
    <row r="147" spans="1:5" s="6" customFormat="1" x14ac:dyDescent="0.2">
      <c r="A147" s="53">
        <v>5111</v>
      </c>
      <c r="B147" s="7" t="s">
        <v>189</v>
      </c>
      <c r="C147" s="26">
        <v>550000</v>
      </c>
      <c r="D147" s="78"/>
      <c r="E147" s="84"/>
    </row>
    <row r="148" spans="1:5" s="6" customFormat="1" x14ac:dyDescent="0.2">
      <c r="A148" s="53">
        <v>5121</v>
      </c>
      <c r="B148" s="7" t="s">
        <v>190</v>
      </c>
      <c r="C148" s="26">
        <v>30000</v>
      </c>
      <c r="D148" s="78"/>
      <c r="E148" s="84"/>
    </row>
    <row r="149" spans="1:5" s="6" customFormat="1" x14ac:dyDescent="0.2">
      <c r="A149" s="53">
        <v>5151</v>
      </c>
      <c r="B149" s="7" t="s">
        <v>191</v>
      </c>
      <c r="C149" s="26">
        <v>2182914</v>
      </c>
      <c r="D149" s="78"/>
      <c r="E149" s="84"/>
    </row>
    <row r="150" spans="1:5" s="6" customFormat="1" x14ac:dyDescent="0.2">
      <c r="A150" s="53">
        <v>5191</v>
      </c>
      <c r="B150" s="7" t="s">
        <v>192</v>
      </c>
      <c r="C150" s="26">
        <v>50000</v>
      </c>
      <c r="D150" s="78"/>
      <c r="E150" s="84"/>
    </row>
    <row r="151" spans="1:5" s="6" customFormat="1" x14ac:dyDescent="0.2">
      <c r="A151" s="53">
        <v>5192</v>
      </c>
      <c r="B151" s="7" t="s">
        <v>193</v>
      </c>
      <c r="C151" s="26">
        <v>80000</v>
      </c>
      <c r="D151" s="78"/>
      <c r="E151" s="84"/>
    </row>
    <row r="152" spans="1:5" s="6" customFormat="1" ht="15" x14ac:dyDescent="0.25">
      <c r="A152" s="52">
        <v>5200</v>
      </c>
      <c r="B152" s="5" t="s">
        <v>77</v>
      </c>
      <c r="C152" s="25">
        <f>C153</f>
        <v>15000</v>
      </c>
      <c r="D152" s="78"/>
      <c r="E152" s="84"/>
    </row>
    <row r="153" spans="1:5" s="6" customFormat="1" x14ac:dyDescent="0.2">
      <c r="A153" s="53">
        <v>5291</v>
      </c>
      <c r="B153" s="7" t="s">
        <v>194</v>
      </c>
      <c r="C153" s="26">
        <v>15000</v>
      </c>
      <c r="D153" s="78"/>
      <c r="E153" s="84"/>
    </row>
    <row r="154" spans="1:5" s="6" customFormat="1" ht="15" x14ac:dyDescent="0.25">
      <c r="A154" s="52">
        <v>5300</v>
      </c>
      <c r="B154" s="5" t="s">
        <v>78</v>
      </c>
      <c r="C154" s="25">
        <f>C155</f>
        <v>5000</v>
      </c>
      <c r="D154" s="78"/>
      <c r="E154" s="84"/>
    </row>
    <row r="155" spans="1:5" s="6" customFormat="1" x14ac:dyDescent="0.2">
      <c r="A155" s="53">
        <v>5311</v>
      </c>
      <c r="B155" s="7" t="s">
        <v>195</v>
      </c>
      <c r="C155" s="26">
        <v>5000</v>
      </c>
      <c r="D155" s="78"/>
      <c r="E155" s="84"/>
    </row>
    <row r="156" spans="1:5" s="6" customFormat="1" ht="15" x14ac:dyDescent="0.25">
      <c r="A156" s="52">
        <v>5600</v>
      </c>
      <c r="B156" s="5" t="s">
        <v>79</v>
      </c>
      <c r="C156" s="25">
        <f>SUM(C157:C160)</f>
        <v>470000</v>
      </c>
      <c r="D156" s="78"/>
      <c r="E156" s="84"/>
    </row>
    <row r="157" spans="1:5" s="6" customFormat="1" x14ac:dyDescent="0.2">
      <c r="A157" s="53">
        <v>5641</v>
      </c>
      <c r="B157" s="7" t="s">
        <v>196</v>
      </c>
      <c r="C157" s="26">
        <v>50000</v>
      </c>
      <c r="D157" s="78"/>
      <c r="E157" s="84"/>
    </row>
    <row r="158" spans="1:5" s="6" customFormat="1" x14ac:dyDescent="0.2">
      <c r="A158" s="53">
        <v>5651</v>
      </c>
      <c r="B158" s="7" t="s">
        <v>197</v>
      </c>
      <c r="C158" s="26">
        <v>50000</v>
      </c>
      <c r="D158" s="78"/>
      <c r="E158" s="84"/>
    </row>
    <row r="159" spans="1:5" s="6" customFormat="1" x14ac:dyDescent="0.2">
      <c r="A159" s="53">
        <v>5661</v>
      </c>
      <c r="B159" s="7" t="s">
        <v>198</v>
      </c>
      <c r="C159" s="26">
        <v>350000</v>
      </c>
      <c r="D159" s="78"/>
      <c r="E159" s="84"/>
    </row>
    <row r="160" spans="1:5" s="6" customFormat="1" x14ac:dyDescent="0.2">
      <c r="A160" s="53">
        <v>5671</v>
      </c>
      <c r="B160" s="7" t="s">
        <v>199</v>
      </c>
      <c r="C160" s="26">
        <v>20000</v>
      </c>
      <c r="D160" s="78"/>
      <c r="E160" s="84"/>
    </row>
    <row r="161" spans="1:5" s="6" customFormat="1" ht="15" x14ac:dyDescent="0.25">
      <c r="A161" s="52">
        <v>5900</v>
      </c>
      <c r="B161" s="5" t="s">
        <v>80</v>
      </c>
      <c r="C161" s="25">
        <f>SUM(C162:C163)</f>
        <v>880000</v>
      </c>
      <c r="D161" s="78"/>
      <c r="E161" s="84"/>
    </row>
    <row r="162" spans="1:5" s="6" customFormat="1" x14ac:dyDescent="0.2">
      <c r="A162" s="53">
        <v>5911</v>
      </c>
      <c r="B162" s="7" t="s">
        <v>200</v>
      </c>
      <c r="C162" s="26">
        <v>180000</v>
      </c>
      <c r="D162" s="78"/>
      <c r="E162" s="84"/>
    </row>
    <row r="163" spans="1:5" s="6" customFormat="1" x14ac:dyDescent="0.2">
      <c r="A163" s="53">
        <v>5971</v>
      </c>
      <c r="B163" s="7" t="s">
        <v>201</v>
      </c>
      <c r="C163" s="26">
        <v>700000</v>
      </c>
      <c r="D163" s="78"/>
      <c r="E163" s="84"/>
    </row>
    <row r="164" spans="1:5" s="6" customFormat="1" x14ac:dyDescent="0.2">
      <c r="C164" s="9"/>
      <c r="D164" s="79"/>
    </row>
    <row r="165" spans="1:5" s="6" customFormat="1" x14ac:dyDescent="0.2">
      <c r="C165" s="2"/>
      <c r="D165" s="77"/>
    </row>
    <row r="166" spans="1:5" s="6" customFormat="1" ht="15" x14ac:dyDescent="0.2">
      <c r="B166" s="18" t="s">
        <v>1</v>
      </c>
      <c r="C166" s="22"/>
      <c r="D166" s="78"/>
    </row>
    <row r="167" spans="1:5" s="6" customFormat="1" ht="15" x14ac:dyDescent="0.25">
      <c r="B167" s="19" t="s">
        <v>44</v>
      </c>
      <c r="C167" s="23"/>
      <c r="D167" s="78"/>
    </row>
    <row r="168" spans="1:5" s="6" customFormat="1" ht="15" x14ac:dyDescent="0.25">
      <c r="B168" s="19" t="s">
        <v>18</v>
      </c>
      <c r="C168" s="23"/>
      <c r="D168" s="78"/>
    </row>
    <row r="169" spans="1:5" s="6" customFormat="1" ht="15" x14ac:dyDescent="0.2">
      <c r="B169" s="20" t="s">
        <v>4</v>
      </c>
      <c r="C169" s="29"/>
      <c r="D169" s="78"/>
    </row>
    <row r="170" spans="1:5" s="6" customFormat="1" ht="15" x14ac:dyDescent="0.25">
      <c r="B170" s="10" t="s">
        <v>0</v>
      </c>
      <c r="C170" s="30" t="s">
        <v>3</v>
      </c>
      <c r="D170" s="78"/>
    </row>
    <row r="171" spans="1:5" ht="15" x14ac:dyDescent="0.2">
      <c r="B171" s="11" t="s">
        <v>7</v>
      </c>
      <c r="C171" s="31">
        <v>410667000.73578185</v>
      </c>
    </row>
    <row r="172" spans="1:5" x14ac:dyDescent="0.2">
      <c r="B172" s="12" t="s">
        <v>19</v>
      </c>
      <c r="C172" s="32">
        <v>410667000.73578185</v>
      </c>
    </row>
    <row r="173" spans="1:5" x14ac:dyDescent="0.2">
      <c r="B173" s="12" t="s">
        <v>20</v>
      </c>
      <c r="C173" s="32">
        <v>410667000.73578185</v>
      </c>
    </row>
    <row r="174" spans="1:5" x14ac:dyDescent="0.2">
      <c r="B174" s="12" t="s">
        <v>8</v>
      </c>
      <c r="C174" s="32">
        <v>410667000.73578185</v>
      </c>
    </row>
    <row r="175" spans="1:5" x14ac:dyDescent="0.2">
      <c r="B175" s="12" t="s">
        <v>9</v>
      </c>
      <c r="C175" s="32">
        <v>410667000.73578185</v>
      </c>
    </row>
    <row r="176" spans="1:5" x14ac:dyDescent="0.2">
      <c r="B176" s="12" t="s">
        <v>10</v>
      </c>
      <c r="C176" s="32">
        <v>410667000.73578185</v>
      </c>
    </row>
    <row r="177" spans="1:3" x14ac:dyDescent="0.2">
      <c r="B177" s="13"/>
      <c r="C177" s="27"/>
    </row>
    <row r="178" spans="1:3" x14ac:dyDescent="0.2">
      <c r="B178" s="21"/>
      <c r="C178" s="28"/>
    </row>
    <row r="179" spans="1:3" ht="15" x14ac:dyDescent="0.2">
      <c r="B179" s="18" t="s">
        <v>1</v>
      </c>
      <c r="C179" s="22"/>
    </row>
    <row r="180" spans="1:3" ht="15" x14ac:dyDescent="0.25">
      <c r="B180" s="19" t="s">
        <v>44</v>
      </c>
      <c r="C180" s="23"/>
    </row>
    <row r="181" spans="1:3" ht="15" x14ac:dyDescent="0.25">
      <c r="B181" s="19" t="s">
        <v>18</v>
      </c>
      <c r="C181" s="23"/>
    </row>
    <row r="182" spans="1:3" ht="15" x14ac:dyDescent="0.2">
      <c r="B182" s="20" t="s">
        <v>5</v>
      </c>
      <c r="C182" s="29"/>
    </row>
    <row r="183" spans="1:3" ht="15" x14ac:dyDescent="0.25">
      <c r="B183" s="10" t="s">
        <v>0</v>
      </c>
      <c r="C183" s="30" t="s">
        <v>3</v>
      </c>
    </row>
    <row r="184" spans="1:3" ht="15" x14ac:dyDescent="0.2">
      <c r="B184" s="11" t="s">
        <v>7</v>
      </c>
      <c r="C184" s="31">
        <v>410667000.73578185</v>
      </c>
    </row>
    <row r="185" spans="1:3" x14ac:dyDescent="0.2">
      <c r="B185" s="12" t="s">
        <v>17</v>
      </c>
      <c r="C185" s="32">
        <v>410667000.73578185</v>
      </c>
    </row>
    <row r="186" spans="1:3" x14ac:dyDescent="0.2">
      <c r="B186" s="12" t="s">
        <v>11</v>
      </c>
      <c r="C186" s="32">
        <v>410667000.73578185</v>
      </c>
    </row>
    <row r="187" spans="1:3" x14ac:dyDescent="0.2">
      <c r="B187" s="12" t="s">
        <v>12</v>
      </c>
      <c r="C187" s="32">
        <v>410667000.73578185</v>
      </c>
    </row>
    <row r="188" spans="1:3" x14ac:dyDescent="0.2">
      <c r="B188" s="13"/>
      <c r="C188" s="33"/>
    </row>
    <row r="189" spans="1:3" x14ac:dyDescent="0.2">
      <c r="A189" s="13"/>
      <c r="B189" s="13"/>
      <c r="C189" s="33"/>
    </row>
    <row r="190" spans="1:3" ht="15" x14ac:dyDescent="0.2">
      <c r="B190" s="18" t="s">
        <v>1</v>
      </c>
      <c r="C190" s="22"/>
    </row>
    <row r="191" spans="1:3" ht="15" x14ac:dyDescent="0.25">
      <c r="B191" s="19" t="s">
        <v>44</v>
      </c>
      <c r="C191" s="23"/>
    </row>
    <row r="192" spans="1:3" ht="15" x14ac:dyDescent="0.25">
      <c r="B192" s="19" t="s">
        <v>18</v>
      </c>
      <c r="C192" s="23"/>
    </row>
    <row r="193" spans="2:6" ht="15" x14ac:dyDescent="0.2">
      <c r="B193" s="20" t="s">
        <v>6</v>
      </c>
      <c r="C193" s="29"/>
    </row>
    <row r="194" spans="2:6" x14ac:dyDescent="0.2">
      <c r="B194" s="14" t="s">
        <v>0</v>
      </c>
      <c r="C194" s="34" t="s">
        <v>3</v>
      </c>
    </row>
    <row r="195" spans="2:6" ht="15" x14ac:dyDescent="0.2">
      <c r="B195" s="11" t="s">
        <v>7</v>
      </c>
      <c r="C195" s="31">
        <f>SUM(C196:C200)</f>
        <v>410667000.73578185</v>
      </c>
    </row>
    <row r="196" spans="2:6" x14ac:dyDescent="0.2">
      <c r="B196" s="15" t="s">
        <v>13</v>
      </c>
      <c r="C196" s="35">
        <f>C187-C197</f>
        <v>406404086.73578185</v>
      </c>
      <c r="D196" s="79"/>
    </row>
    <row r="197" spans="2:6" x14ac:dyDescent="0.2">
      <c r="B197" s="15" t="s">
        <v>14</v>
      </c>
      <c r="C197" s="35">
        <v>4262914</v>
      </c>
    </row>
    <row r="198" spans="2:6" x14ac:dyDescent="0.2">
      <c r="B198" s="15" t="s">
        <v>21</v>
      </c>
      <c r="C198" s="35">
        <v>0</v>
      </c>
    </row>
    <row r="199" spans="2:6" x14ac:dyDescent="0.2">
      <c r="B199" s="15" t="s">
        <v>15</v>
      </c>
      <c r="C199" s="35">
        <v>0</v>
      </c>
    </row>
    <row r="200" spans="2:6" x14ac:dyDescent="0.2">
      <c r="B200" s="15" t="s">
        <v>16</v>
      </c>
      <c r="C200" s="35">
        <v>0</v>
      </c>
    </row>
    <row r="201" spans="2:6" x14ac:dyDescent="0.2">
      <c r="B201" s="16"/>
      <c r="C201" s="56"/>
    </row>
    <row r="202" spans="2:6" x14ac:dyDescent="0.2">
      <c r="B202" s="16"/>
      <c r="C202" s="27"/>
    </row>
    <row r="203" spans="2:6" ht="45" customHeight="1" x14ac:dyDescent="0.2">
      <c r="B203" s="68" t="s">
        <v>1</v>
      </c>
      <c r="C203" s="69"/>
      <c r="D203" s="69"/>
      <c r="E203" s="69"/>
      <c r="F203" s="70"/>
    </row>
    <row r="204" spans="2:6" x14ac:dyDescent="0.2">
      <c r="B204" s="71" t="s">
        <v>44</v>
      </c>
      <c r="C204" s="72"/>
      <c r="D204" s="72"/>
      <c r="E204" s="72"/>
      <c r="F204" s="73"/>
    </row>
    <row r="205" spans="2:6" x14ac:dyDescent="0.2">
      <c r="B205" s="71" t="s">
        <v>18</v>
      </c>
      <c r="C205" s="72"/>
      <c r="D205" s="72"/>
      <c r="E205" s="37"/>
      <c r="F205" s="38"/>
    </row>
    <row r="206" spans="2:6" x14ac:dyDescent="0.2">
      <c r="B206" s="74" t="s">
        <v>22</v>
      </c>
      <c r="C206" s="75"/>
      <c r="D206" s="75"/>
      <c r="E206" s="75"/>
      <c r="F206" s="76"/>
    </row>
    <row r="207" spans="2:6" s="6" customFormat="1" ht="34.5" customHeight="1" x14ac:dyDescent="0.2">
      <c r="B207" s="64" t="s">
        <v>23</v>
      </c>
      <c r="C207" s="64" t="s">
        <v>24</v>
      </c>
      <c r="D207" s="80" t="s">
        <v>25</v>
      </c>
      <c r="E207" s="66" t="s">
        <v>26</v>
      </c>
      <c r="F207" s="67"/>
    </row>
    <row r="208" spans="2:6" x14ac:dyDescent="0.2">
      <c r="B208" s="65"/>
      <c r="C208" s="65"/>
      <c r="D208" s="81"/>
      <c r="E208" s="39" t="s">
        <v>27</v>
      </c>
      <c r="F208" s="39" t="s">
        <v>28</v>
      </c>
    </row>
    <row r="209" spans="1:6" x14ac:dyDescent="0.2">
      <c r="B209" s="40" t="s">
        <v>29</v>
      </c>
      <c r="C209" s="41"/>
      <c r="D209" s="57">
        <f>SUM(D210:D296)</f>
        <v>889</v>
      </c>
      <c r="E209" s="57">
        <f t="shared" ref="E209:F209" si="0">SUM(E210:E296)</f>
        <v>2839290</v>
      </c>
      <c r="F209" s="57">
        <f t="shared" si="0"/>
        <v>38216880</v>
      </c>
    </row>
    <row r="210" spans="1:6" x14ac:dyDescent="0.2">
      <c r="B210" s="42" t="s">
        <v>30</v>
      </c>
      <c r="C210" s="43">
        <v>1</v>
      </c>
      <c r="D210" s="82">
        <v>1</v>
      </c>
      <c r="E210" s="44">
        <v>197400</v>
      </c>
      <c r="F210" s="44">
        <v>2663595</v>
      </c>
    </row>
    <row r="211" spans="1:6" x14ac:dyDescent="0.2">
      <c r="A211" s="6"/>
      <c r="B211" s="42" t="s">
        <v>203</v>
      </c>
      <c r="C211" s="43">
        <v>1</v>
      </c>
      <c r="D211" s="82">
        <v>6</v>
      </c>
      <c r="E211" s="44">
        <v>147200</v>
      </c>
      <c r="F211" s="44">
        <v>1985895</v>
      </c>
    </row>
    <row r="212" spans="1:6" x14ac:dyDescent="0.2">
      <c r="B212" s="45" t="s">
        <v>204</v>
      </c>
      <c r="C212" s="43">
        <v>1</v>
      </c>
      <c r="D212" s="82">
        <v>3</v>
      </c>
      <c r="E212" s="44">
        <v>147200</v>
      </c>
      <c r="F212" s="44">
        <v>1985895</v>
      </c>
    </row>
    <row r="213" spans="1:6" x14ac:dyDescent="0.2">
      <c r="B213" s="45" t="s">
        <v>31</v>
      </c>
      <c r="C213" s="43">
        <v>2</v>
      </c>
      <c r="D213" s="82">
        <v>1</v>
      </c>
      <c r="E213" s="44">
        <v>94000</v>
      </c>
      <c r="F213" s="44">
        <v>1267695</v>
      </c>
    </row>
    <row r="214" spans="1:6" x14ac:dyDescent="0.2">
      <c r="B214" s="45" t="s">
        <v>205</v>
      </c>
      <c r="C214" s="43">
        <v>3</v>
      </c>
      <c r="D214" s="82">
        <v>1</v>
      </c>
      <c r="E214" s="44">
        <v>83400</v>
      </c>
      <c r="F214" s="44">
        <v>1124595</v>
      </c>
    </row>
    <row r="215" spans="1:6" x14ac:dyDescent="0.2">
      <c r="B215" s="45" t="s">
        <v>206</v>
      </c>
      <c r="C215" s="43">
        <v>4</v>
      </c>
      <c r="D215" s="82">
        <v>37</v>
      </c>
      <c r="E215" s="44">
        <v>83400</v>
      </c>
      <c r="F215" s="44">
        <v>1124595</v>
      </c>
    </row>
    <row r="216" spans="1:6" x14ac:dyDescent="0.2">
      <c r="B216" s="45" t="s">
        <v>207</v>
      </c>
      <c r="C216" s="43">
        <v>5</v>
      </c>
      <c r="D216" s="82">
        <v>1</v>
      </c>
      <c r="E216" s="44">
        <v>78100</v>
      </c>
      <c r="F216" s="44">
        <v>1053045</v>
      </c>
    </row>
    <row r="217" spans="1:6" x14ac:dyDescent="0.2">
      <c r="B217" s="45" t="s">
        <v>32</v>
      </c>
      <c r="C217" s="43">
        <v>6</v>
      </c>
      <c r="D217" s="82">
        <v>1</v>
      </c>
      <c r="E217" s="44">
        <v>78100</v>
      </c>
      <c r="F217" s="44">
        <v>1053045</v>
      </c>
    </row>
    <row r="218" spans="1:6" x14ac:dyDescent="0.2">
      <c r="B218" s="42" t="s">
        <v>33</v>
      </c>
      <c r="C218" s="43">
        <v>7</v>
      </c>
      <c r="D218" s="82">
        <v>2</v>
      </c>
      <c r="E218" s="44">
        <v>55000</v>
      </c>
      <c r="F218" s="44">
        <v>741195</v>
      </c>
    </row>
    <row r="219" spans="1:6" x14ac:dyDescent="0.2">
      <c r="B219" s="42" t="s">
        <v>208</v>
      </c>
      <c r="C219" s="43">
        <v>8</v>
      </c>
      <c r="D219" s="82">
        <v>2</v>
      </c>
      <c r="E219" s="44">
        <v>50500</v>
      </c>
      <c r="F219" s="44">
        <v>680445</v>
      </c>
    </row>
    <row r="220" spans="1:6" x14ac:dyDescent="0.2">
      <c r="B220" s="42" t="s">
        <v>209</v>
      </c>
      <c r="C220" s="43">
        <v>9</v>
      </c>
      <c r="D220" s="82">
        <v>1</v>
      </c>
      <c r="E220" s="44">
        <v>50500</v>
      </c>
      <c r="F220" s="44">
        <v>680445</v>
      </c>
    </row>
    <row r="221" spans="1:6" x14ac:dyDescent="0.2">
      <c r="B221" s="42" t="s">
        <v>210</v>
      </c>
      <c r="C221" s="43">
        <v>10</v>
      </c>
      <c r="D221" s="82">
        <v>1</v>
      </c>
      <c r="E221" s="44">
        <v>42500</v>
      </c>
      <c r="F221" s="44">
        <v>572445</v>
      </c>
    </row>
    <row r="222" spans="1:6" x14ac:dyDescent="0.2">
      <c r="B222" s="45" t="s">
        <v>34</v>
      </c>
      <c r="C222" s="43">
        <v>10</v>
      </c>
      <c r="D222" s="82">
        <v>1</v>
      </c>
      <c r="E222" s="44">
        <v>42500</v>
      </c>
      <c r="F222" s="44">
        <v>572445</v>
      </c>
    </row>
    <row r="223" spans="1:6" x14ac:dyDescent="0.2">
      <c r="B223" s="42" t="s">
        <v>35</v>
      </c>
      <c r="C223" s="43">
        <v>10</v>
      </c>
      <c r="D223" s="82">
        <v>1</v>
      </c>
      <c r="E223" s="44">
        <v>42500</v>
      </c>
      <c r="F223" s="44">
        <v>572445</v>
      </c>
    </row>
    <row r="224" spans="1:6" x14ac:dyDescent="0.2">
      <c r="B224" s="42" t="s">
        <v>36</v>
      </c>
      <c r="C224" s="43">
        <v>10</v>
      </c>
      <c r="D224" s="82">
        <v>1</v>
      </c>
      <c r="E224" s="44">
        <v>42500</v>
      </c>
      <c r="F224" s="44">
        <v>572445</v>
      </c>
    </row>
    <row r="225" spans="2:6" x14ac:dyDescent="0.2">
      <c r="B225" s="45" t="s">
        <v>211</v>
      </c>
      <c r="C225" s="43">
        <v>10</v>
      </c>
      <c r="D225" s="82">
        <v>1</v>
      </c>
      <c r="E225" s="44">
        <v>42500</v>
      </c>
      <c r="F225" s="44">
        <v>572445</v>
      </c>
    </row>
    <row r="226" spans="2:6" x14ac:dyDescent="0.2">
      <c r="B226" s="42" t="s">
        <v>212</v>
      </c>
      <c r="C226" s="43">
        <v>10</v>
      </c>
      <c r="D226" s="82">
        <v>1</v>
      </c>
      <c r="E226" s="46">
        <v>42500</v>
      </c>
      <c r="F226" s="46">
        <v>572445</v>
      </c>
    </row>
    <row r="227" spans="2:6" x14ac:dyDescent="0.2">
      <c r="B227" s="45" t="s">
        <v>213</v>
      </c>
      <c r="C227" s="43">
        <v>11</v>
      </c>
      <c r="D227" s="82">
        <v>1</v>
      </c>
      <c r="E227" s="44">
        <v>42500</v>
      </c>
      <c r="F227" s="44">
        <v>572445</v>
      </c>
    </row>
    <row r="228" spans="2:6" x14ac:dyDescent="0.2">
      <c r="B228" s="45" t="s">
        <v>214</v>
      </c>
      <c r="C228" s="43">
        <v>11</v>
      </c>
      <c r="D228" s="82">
        <v>2</v>
      </c>
      <c r="E228" s="44">
        <v>42500</v>
      </c>
      <c r="F228" s="44">
        <v>572445</v>
      </c>
    </row>
    <row r="229" spans="2:6" x14ac:dyDescent="0.2">
      <c r="B229" s="42" t="s">
        <v>215</v>
      </c>
      <c r="C229" s="43">
        <v>12</v>
      </c>
      <c r="D229" s="82">
        <v>2</v>
      </c>
      <c r="E229" s="44">
        <v>41400</v>
      </c>
      <c r="F229" s="44">
        <v>557595</v>
      </c>
    </row>
    <row r="230" spans="2:6" x14ac:dyDescent="0.2">
      <c r="B230" s="47" t="s">
        <v>216</v>
      </c>
      <c r="C230" s="48">
        <v>13</v>
      </c>
      <c r="D230" s="83">
        <v>28</v>
      </c>
      <c r="E230" s="44">
        <v>41400</v>
      </c>
      <c r="F230" s="44">
        <v>557595</v>
      </c>
    </row>
    <row r="231" spans="2:6" x14ac:dyDescent="0.2">
      <c r="B231" s="49" t="s">
        <v>217</v>
      </c>
      <c r="C231" s="48">
        <v>14</v>
      </c>
      <c r="D231" s="83">
        <v>65</v>
      </c>
      <c r="E231" s="44">
        <v>38900</v>
      </c>
      <c r="F231" s="44">
        <v>523845</v>
      </c>
    </row>
    <row r="232" spans="2:6" x14ac:dyDescent="0.2">
      <c r="B232" s="47" t="s">
        <v>37</v>
      </c>
      <c r="C232" s="48">
        <v>14</v>
      </c>
      <c r="D232" s="83">
        <v>25</v>
      </c>
      <c r="E232" s="44">
        <v>38900</v>
      </c>
      <c r="F232" s="44">
        <v>523845</v>
      </c>
    </row>
    <row r="233" spans="2:6" x14ac:dyDescent="0.2">
      <c r="B233" s="49" t="s">
        <v>218</v>
      </c>
      <c r="C233" s="48">
        <v>14</v>
      </c>
      <c r="D233" s="83">
        <v>8</v>
      </c>
      <c r="E233" s="44">
        <v>38900</v>
      </c>
      <c r="F233" s="44">
        <v>523845</v>
      </c>
    </row>
    <row r="234" spans="2:6" x14ac:dyDescent="0.2">
      <c r="B234" s="47" t="s">
        <v>219</v>
      </c>
      <c r="C234" s="48">
        <v>15</v>
      </c>
      <c r="D234" s="83">
        <v>1</v>
      </c>
      <c r="E234" s="44">
        <v>36000</v>
      </c>
      <c r="F234" s="44">
        <v>484695</v>
      </c>
    </row>
    <row r="235" spans="2:6" x14ac:dyDescent="0.2">
      <c r="B235" s="49" t="s">
        <v>220</v>
      </c>
      <c r="C235" s="48">
        <v>16</v>
      </c>
      <c r="D235" s="83">
        <v>4</v>
      </c>
      <c r="E235" s="44">
        <v>29800</v>
      </c>
      <c r="F235" s="44">
        <v>400995</v>
      </c>
    </row>
    <row r="236" spans="2:6" x14ac:dyDescent="0.2">
      <c r="B236" s="47" t="s">
        <v>38</v>
      </c>
      <c r="C236" s="48">
        <v>16</v>
      </c>
      <c r="D236" s="83">
        <v>1</v>
      </c>
      <c r="E236" s="44">
        <v>29800</v>
      </c>
      <c r="F236" s="44">
        <v>400995</v>
      </c>
    </row>
    <row r="237" spans="2:6" ht="22.5" x14ac:dyDescent="0.2">
      <c r="B237" s="47" t="s">
        <v>221</v>
      </c>
      <c r="C237" s="48">
        <v>16</v>
      </c>
      <c r="D237" s="83">
        <v>5</v>
      </c>
      <c r="E237" s="44">
        <v>29800</v>
      </c>
      <c r="F237" s="44">
        <v>400995</v>
      </c>
    </row>
    <row r="238" spans="2:6" x14ac:dyDescent="0.2">
      <c r="B238" s="47" t="s">
        <v>222</v>
      </c>
      <c r="C238" s="48">
        <v>16</v>
      </c>
      <c r="D238" s="83">
        <v>1</v>
      </c>
      <c r="E238" s="44">
        <v>29800</v>
      </c>
      <c r="F238" s="44">
        <v>400995</v>
      </c>
    </row>
    <row r="239" spans="2:6" x14ac:dyDescent="0.2">
      <c r="B239" s="47" t="s">
        <v>39</v>
      </c>
      <c r="C239" s="48">
        <v>16</v>
      </c>
      <c r="D239" s="83">
        <v>1</v>
      </c>
      <c r="E239" s="44">
        <v>29800</v>
      </c>
      <c r="F239" s="44">
        <v>400995</v>
      </c>
    </row>
    <row r="240" spans="2:6" x14ac:dyDescent="0.2">
      <c r="B240" s="47" t="s">
        <v>40</v>
      </c>
      <c r="C240" s="48">
        <v>16</v>
      </c>
      <c r="D240" s="83">
        <v>1</v>
      </c>
      <c r="E240" s="44">
        <v>29800</v>
      </c>
      <c r="F240" s="44">
        <v>400995</v>
      </c>
    </row>
    <row r="241" spans="2:6" x14ac:dyDescent="0.2">
      <c r="B241" s="47" t="s">
        <v>223</v>
      </c>
      <c r="C241" s="48">
        <v>17</v>
      </c>
      <c r="D241" s="83">
        <v>7</v>
      </c>
      <c r="E241" s="44">
        <v>29800</v>
      </c>
      <c r="F241" s="44">
        <v>400995</v>
      </c>
    </row>
    <row r="242" spans="2:6" x14ac:dyDescent="0.2">
      <c r="B242" s="49" t="s">
        <v>224</v>
      </c>
      <c r="C242" s="48">
        <v>18</v>
      </c>
      <c r="D242" s="83">
        <v>1</v>
      </c>
      <c r="E242" s="44">
        <v>25000</v>
      </c>
      <c r="F242" s="44">
        <v>336195</v>
      </c>
    </row>
    <row r="243" spans="2:6" x14ac:dyDescent="0.2">
      <c r="B243" s="47" t="s">
        <v>225</v>
      </c>
      <c r="C243" s="48">
        <v>18</v>
      </c>
      <c r="D243" s="83">
        <v>1</v>
      </c>
      <c r="E243" s="44">
        <v>25000</v>
      </c>
      <c r="F243" s="44">
        <v>336195</v>
      </c>
    </row>
    <row r="244" spans="2:6" x14ac:dyDescent="0.2">
      <c r="B244" s="47" t="s">
        <v>226</v>
      </c>
      <c r="C244" s="48">
        <v>18</v>
      </c>
      <c r="D244" s="83">
        <v>2</v>
      </c>
      <c r="E244" s="44">
        <v>25000</v>
      </c>
      <c r="F244" s="44">
        <v>336195</v>
      </c>
    </row>
    <row r="245" spans="2:6" x14ac:dyDescent="0.2">
      <c r="B245" s="47" t="s">
        <v>227</v>
      </c>
      <c r="C245" s="48">
        <v>18</v>
      </c>
      <c r="D245" s="83">
        <v>1</v>
      </c>
      <c r="E245" s="44">
        <v>25000</v>
      </c>
      <c r="F245" s="44">
        <v>336195</v>
      </c>
    </row>
    <row r="246" spans="2:6" x14ac:dyDescent="0.2">
      <c r="B246" s="47" t="s">
        <v>228</v>
      </c>
      <c r="C246" s="48">
        <v>19</v>
      </c>
      <c r="D246" s="83">
        <v>28</v>
      </c>
      <c r="E246" s="44">
        <v>22700</v>
      </c>
      <c r="F246" s="44">
        <v>305145</v>
      </c>
    </row>
    <row r="247" spans="2:6" x14ac:dyDescent="0.2">
      <c r="B247" s="47" t="s">
        <v>229</v>
      </c>
      <c r="C247" s="48">
        <v>19</v>
      </c>
      <c r="D247" s="83">
        <v>8</v>
      </c>
      <c r="E247" s="44">
        <v>22700</v>
      </c>
      <c r="F247" s="44">
        <v>305145</v>
      </c>
    </row>
    <row r="248" spans="2:6" x14ac:dyDescent="0.2">
      <c r="B248" s="47" t="s">
        <v>230</v>
      </c>
      <c r="C248" s="48">
        <v>19</v>
      </c>
      <c r="D248" s="83">
        <v>10</v>
      </c>
      <c r="E248" s="44">
        <v>22700</v>
      </c>
      <c r="F248" s="44">
        <v>305145</v>
      </c>
    </row>
    <row r="249" spans="2:6" x14ac:dyDescent="0.2">
      <c r="B249" s="47" t="s">
        <v>41</v>
      </c>
      <c r="C249" s="48">
        <v>20</v>
      </c>
      <c r="D249" s="83">
        <v>6</v>
      </c>
      <c r="E249" s="44">
        <v>22700</v>
      </c>
      <c r="F249" s="44">
        <v>305145</v>
      </c>
    </row>
    <row r="250" spans="2:6" x14ac:dyDescent="0.2">
      <c r="B250" s="47" t="s">
        <v>231</v>
      </c>
      <c r="C250" s="48">
        <v>20</v>
      </c>
      <c r="D250" s="83">
        <v>1</v>
      </c>
      <c r="E250" s="44">
        <v>22700</v>
      </c>
      <c r="F250" s="44">
        <v>305145</v>
      </c>
    </row>
    <row r="251" spans="2:6" x14ac:dyDescent="0.2">
      <c r="B251" s="47" t="s">
        <v>232</v>
      </c>
      <c r="C251" s="48">
        <v>20</v>
      </c>
      <c r="D251" s="83">
        <v>1</v>
      </c>
      <c r="E251" s="44">
        <v>22700</v>
      </c>
      <c r="F251" s="44">
        <v>305145</v>
      </c>
    </row>
    <row r="252" spans="2:6" x14ac:dyDescent="0.2">
      <c r="B252" s="47" t="s">
        <v>233</v>
      </c>
      <c r="C252" s="48">
        <v>20</v>
      </c>
      <c r="D252" s="83">
        <v>9</v>
      </c>
      <c r="E252" s="44">
        <v>22700</v>
      </c>
      <c r="F252" s="44">
        <v>305145</v>
      </c>
    </row>
    <row r="253" spans="2:6" x14ac:dyDescent="0.2">
      <c r="B253" s="47" t="s">
        <v>234</v>
      </c>
      <c r="C253" s="48">
        <v>20</v>
      </c>
      <c r="D253" s="83">
        <v>1</v>
      </c>
      <c r="E253" s="44">
        <v>22700</v>
      </c>
      <c r="F253" s="44">
        <v>305145</v>
      </c>
    </row>
    <row r="254" spans="2:6" x14ac:dyDescent="0.2">
      <c r="B254" s="47" t="s">
        <v>235</v>
      </c>
      <c r="C254" s="48">
        <v>20</v>
      </c>
      <c r="D254" s="83">
        <v>4</v>
      </c>
      <c r="E254" s="44">
        <v>22700</v>
      </c>
      <c r="F254" s="44">
        <v>305145</v>
      </c>
    </row>
    <row r="255" spans="2:6" x14ac:dyDescent="0.2">
      <c r="B255" s="47" t="s">
        <v>236</v>
      </c>
      <c r="C255" s="48">
        <v>20</v>
      </c>
      <c r="D255" s="83">
        <v>2</v>
      </c>
      <c r="E255" s="44">
        <v>22700</v>
      </c>
      <c r="F255" s="44">
        <v>305145</v>
      </c>
    </row>
    <row r="256" spans="2:6" x14ac:dyDescent="0.2">
      <c r="B256" s="47" t="s">
        <v>42</v>
      </c>
      <c r="C256" s="48">
        <v>20</v>
      </c>
      <c r="D256" s="83">
        <v>4</v>
      </c>
      <c r="E256" s="44">
        <v>22700</v>
      </c>
      <c r="F256" s="44">
        <v>305145</v>
      </c>
    </row>
    <row r="257" spans="2:6" x14ac:dyDescent="0.2">
      <c r="B257" s="47" t="s">
        <v>237</v>
      </c>
      <c r="C257" s="48">
        <v>21</v>
      </c>
      <c r="D257" s="83">
        <v>5</v>
      </c>
      <c r="E257" s="44">
        <v>22700</v>
      </c>
      <c r="F257" s="44">
        <v>305145</v>
      </c>
    </row>
    <row r="258" spans="2:6" x14ac:dyDescent="0.2">
      <c r="B258" s="47" t="s">
        <v>238</v>
      </c>
      <c r="C258" s="48">
        <v>22</v>
      </c>
      <c r="D258" s="83">
        <v>1</v>
      </c>
      <c r="E258" s="44">
        <v>22700</v>
      </c>
      <c r="F258" s="44">
        <v>305145</v>
      </c>
    </row>
    <row r="259" spans="2:6" x14ac:dyDescent="0.2">
      <c r="B259" s="47" t="s">
        <v>239</v>
      </c>
      <c r="C259" s="48">
        <v>23</v>
      </c>
      <c r="D259" s="83">
        <v>6</v>
      </c>
      <c r="E259" s="44">
        <v>20700</v>
      </c>
      <c r="F259" s="44">
        <v>278145</v>
      </c>
    </row>
    <row r="260" spans="2:6" x14ac:dyDescent="0.2">
      <c r="B260" s="47" t="s">
        <v>240</v>
      </c>
      <c r="C260" s="48">
        <v>23</v>
      </c>
      <c r="D260" s="83">
        <v>3</v>
      </c>
      <c r="E260" s="44">
        <v>20700</v>
      </c>
      <c r="F260" s="44">
        <v>278145</v>
      </c>
    </row>
    <row r="261" spans="2:6" x14ac:dyDescent="0.2">
      <c r="B261" s="47" t="s">
        <v>241</v>
      </c>
      <c r="C261" s="48">
        <v>23</v>
      </c>
      <c r="D261" s="83">
        <v>1</v>
      </c>
      <c r="E261" s="44">
        <v>20700</v>
      </c>
      <c r="F261" s="44">
        <v>278145</v>
      </c>
    </row>
    <row r="262" spans="2:6" x14ac:dyDescent="0.2">
      <c r="B262" s="49" t="s">
        <v>242</v>
      </c>
      <c r="C262" s="48">
        <v>25</v>
      </c>
      <c r="D262" s="83">
        <v>13</v>
      </c>
      <c r="E262" s="44">
        <v>18800</v>
      </c>
      <c r="F262" s="44">
        <v>252495</v>
      </c>
    </row>
    <row r="263" spans="2:6" x14ac:dyDescent="0.2">
      <c r="B263" s="47" t="s">
        <v>243</v>
      </c>
      <c r="C263" s="48">
        <v>26</v>
      </c>
      <c r="D263" s="83">
        <v>34</v>
      </c>
      <c r="E263" s="44">
        <v>18800</v>
      </c>
      <c r="F263" s="44">
        <v>252495</v>
      </c>
    </row>
    <row r="264" spans="2:6" x14ac:dyDescent="0.2">
      <c r="B264" s="47" t="s">
        <v>244</v>
      </c>
      <c r="C264" s="48">
        <v>27</v>
      </c>
      <c r="D264" s="83">
        <v>1</v>
      </c>
      <c r="E264" s="44">
        <v>18200</v>
      </c>
      <c r="F264" s="44">
        <v>244395</v>
      </c>
    </row>
    <row r="265" spans="2:6" x14ac:dyDescent="0.2">
      <c r="B265" s="47" t="s">
        <v>245</v>
      </c>
      <c r="C265" s="48">
        <v>27</v>
      </c>
      <c r="D265" s="83">
        <v>2</v>
      </c>
      <c r="E265" s="44">
        <v>18200</v>
      </c>
      <c r="F265" s="44">
        <v>244395</v>
      </c>
    </row>
    <row r="266" spans="2:6" x14ac:dyDescent="0.2">
      <c r="B266" s="49" t="s">
        <v>246</v>
      </c>
      <c r="C266" s="48">
        <v>27</v>
      </c>
      <c r="D266" s="83">
        <v>4</v>
      </c>
      <c r="E266" s="44">
        <v>18200</v>
      </c>
      <c r="F266" s="44">
        <v>244395</v>
      </c>
    </row>
    <row r="267" spans="2:6" x14ac:dyDescent="0.2">
      <c r="B267" s="47" t="s">
        <v>247</v>
      </c>
      <c r="C267" s="48">
        <v>27</v>
      </c>
      <c r="D267" s="83">
        <v>2</v>
      </c>
      <c r="E267" s="44">
        <v>18200</v>
      </c>
      <c r="F267" s="44">
        <v>244395</v>
      </c>
    </row>
    <row r="268" spans="2:6" x14ac:dyDescent="0.2">
      <c r="B268" s="47" t="s">
        <v>248</v>
      </c>
      <c r="C268" s="48">
        <v>27</v>
      </c>
      <c r="D268" s="83">
        <v>5</v>
      </c>
      <c r="E268" s="44">
        <v>18200</v>
      </c>
      <c r="F268" s="44">
        <v>244395</v>
      </c>
    </row>
    <row r="269" spans="2:6" x14ac:dyDescent="0.2">
      <c r="B269" s="47" t="s">
        <v>249</v>
      </c>
      <c r="C269" s="48">
        <v>27</v>
      </c>
      <c r="D269" s="83">
        <v>3</v>
      </c>
      <c r="E269" s="44">
        <v>18200</v>
      </c>
      <c r="F269" s="44">
        <v>244395</v>
      </c>
    </row>
    <row r="270" spans="2:6" x14ac:dyDescent="0.2">
      <c r="B270" s="47" t="s">
        <v>250</v>
      </c>
      <c r="C270" s="48">
        <v>27</v>
      </c>
      <c r="D270" s="83">
        <v>2</v>
      </c>
      <c r="E270" s="44">
        <v>18200</v>
      </c>
      <c r="F270" s="44">
        <v>244395</v>
      </c>
    </row>
    <row r="271" spans="2:6" ht="22.5" x14ac:dyDescent="0.2">
      <c r="B271" s="47" t="s">
        <v>251</v>
      </c>
      <c r="C271" s="48">
        <v>27</v>
      </c>
      <c r="D271" s="83">
        <v>3</v>
      </c>
      <c r="E271" s="44">
        <v>18200</v>
      </c>
      <c r="F271" s="44">
        <v>244395</v>
      </c>
    </row>
    <row r="272" spans="2:6" x14ac:dyDescent="0.2">
      <c r="B272" s="47" t="s">
        <v>43</v>
      </c>
      <c r="C272" s="48">
        <v>28</v>
      </c>
      <c r="D272" s="83">
        <v>15</v>
      </c>
      <c r="E272" s="44">
        <v>17250</v>
      </c>
      <c r="F272" s="44">
        <v>231570</v>
      </c>
    </row>
    <row r="273" spans="2:6" ht="22.5" x14ac:dyDescent="0.2">
      <c r="B273" s="47" t="s">
        <v>252</v>
      </c>
      <c r="C273" s="48">
        <v>29</v>
      </c>
      <c r="D273" s="83">
        <v>12</v>
      </c>
      <c r="E273" s="44">
        <v>17250</v>
      </c>
      <c r="F273" s="44">
        <v>231570</v>
      </c>
    </row>
    <row r="274" spans="2:6" x14ac:dyDescent="0.2">
      <c r="B274" s="47" t="s">
        <v>253</v>
      </c>
      <c r="C274" s="48">
        <v>29</v>
      </c>
      <c r="D274" s="83">
        <v>4</v>
      </c>
      <c r="E274" s="44">
        <v>17250</v>
      </c>
      <c r="F274" s="44">
        <v>231570</v>
      </c>
    </row>
    <row r="275" spans="2:6" x14ac:dyDescent="0.2">
      <c r="B275" s="47" t="s">
        <v>254</v>
      </c>
      <c r="C275" s="48">
        <v>29</v>
      </c>
      <c r="D275" s="83">
        <v>2</v>
      </c>
      <c r="E275" s="44">
        <v>17250</v>
      </c>
      <c r="F275" s="44">
        <v>231570</v>
      </c>
    </row>
    <row r="276" spans="2:6" x14ac:dyDescent="0.2">
      <c r="B276" s="49" t="s">
        <v>255</v>
      </c>
      <c r="C276" s="48">
        <v>29</v>
      </c>
      <c r="D276" s="83">
        <v>2</v>
      </c>
      <c r="E276" s="44">
        <v>17250</v>
      </c>
      <c r="F276" s="44">
        <v>231570</v>
      </c>
    </row>
    <row r="277" spans="2:6" x14ac:dyDescent="0.2">
      <c r="B277" s="49" t="s">
        <v>256</v>
      </c>
      <c r="C277" s="48">
        <v>29</v>
      </c>
      <c r="D277" s="83">
        <v>57</v>
      </c>
      <c r="E277" s="44">
        <v>17250</v>
      </c>
      <c r="F277" s="44">
        <v>231570</v>
      </c>
    </row>
    <row r="278" spans="2:6" x14ac:dyDescent="0.2">
      <c r="B278" s="49" t="s">
        <v>257</v>
      </c>
      <c r="C278" s="48">
        <v>29</v>
      </c>
      <c r="D278" s="83">
        <v>7</v>
      </c>
      <c r="E278" s="44">
        <v>17250</v>
      </c>
      <c r="F278" s="44">
        <v>231570</v>
      </c>
    </row>
    <row r="279" spans="2:6" x14ac:dyDescent="0.2">
      <c r="B279" s="47" t="s">
        <v>258</v>
      </c>
      <c r="C279" s="48">
        <v>29</v>
      </c>
      <c r="D279" s="83">
        <v>8</v>
      </c>
      <c r="E279" s="44">
        <v>17250</v>
      </c>
      <c r="F279" s="44">
        <v>231570</v>
      </c>
    </row>
    <row r="280" spans="2:6" x14ac:dyDescent="0.2">
      <c r="B280" s="47" t="s">
        <v>259</v>
      </c>
      <c r="C280" s="48">
        <v>30</v>
      </c>
      <c r="D280" s="83">
        <v>15</v>
      </c>
      <c r="E280" s="44">
        <v>12470</v>
      </c>
      <c r="F280" s="44">
        <v>167040</v>
      </c>
    </row>
    <row r="281" spans="2:6" x14ac:dyDescent="0.2">
      <c r="B281" s="47" t="s">
        <v>260</v>
      </c>
      <c r="C281" s="48">
        <v>30</v>
      </c>
      <c r="D281" s="83">
        <v>12</v>
      </c>
      <c r="E281" s="44">
        <v>12470</v>
      </c>
      <c r="F281" s="44">
        <v>167040</v>
      </c>
    </row>
    <row r="282" spans="2:6" x14ac:dyDescent="0.2">
      <c r="B282" s="47" t="s">
        <v>261</v>
      </c>
      <c r="C282" s="48">
        <v>30</v>
      </c>
      <c r="D282" s="83">
        <v>10</v>
      </c>
      <c r="E282" s="44">
        <v>12470</v>
      </c>
      <c r="F282" s="44">
        <v>167040</v>
      </c>
    </row>
    <row r="283" spans="2:6" x14ac:dyDescent="0.2">
      <c r="B283" s="47" t="s">
        <v>262</v>
      </c>
      <c r="C283" s="48">
        <v>30</v>
      </c>
      <c r="D283" s="83">
        <v>8</v>
      </c>
      <c r="E283" s="44">
        <v>12470</v>
      </c>
      <c r="F283" s="44">
        <v>167040</v>
      </c>
    </row>
    <row r="284" spans="2:6" ht="22.5" x14ac:dyDescent="0.2">
      <c r="B284" s="47" t="s">
        <v>263</v>
      </c>
      <c r="C284" s="48">
        <v>30</v>
      </c>
      <c r="D284" s="83">
        <v>8</v>
      </c>
      <c r="E284" s="44">
        <v>12470</v>
      </c>
      <c r="F284" s="44">
        <v>167040</v>
      </c>
    </row>
    <row r="285" spans="2:6" x14ac:dyDescent="0.2">
      <c r="B285" s="42" t="s">
        <v>264</v>
      </c>
      <c r="C285" s="48">
        <v>30</v>
      </c>
      <c r="D285" s="82">
        <v>22</v>
      </c>
      <c r="E285" s="44">
        <v>12470</v>
      </c>
      <c r="F285" s="44">
        <v>167040</v>
      </c>
    </row>
    <row r="286" spans="2:6" x14ac:dyDescent="0.2">
      <c r="B286" s="47" t="s">
        <v>265</v>
      </c>
      <c r="C286" s="48">
        <v>30</v>
      </c>
      <c r="D286" s="83">
        <v>13</v>
      </c>
      <c r="E286" s="44">
        <v>12470</v>
      </c>
      <c r="F286" s="44">
        <v>167040</v>
      </c>
    </row>
    <row r="287" spans="2:6" x14ac:dyDescent="0.2">
      <c r="B287" s="47" t="s">
        <v>266</v>
      </c>
      <c r="C287" s="48">
        <v>30</v>
      </c>
      <c r="D287" s="83">
        <v>4</v>
      </c>
      <c r="E287" s="44">
        <v>12470</v>
      </c>
      <c r="F287" s="44">
        <v>167040</v>
      </c>
    </row>
    <row r="288" spans="2:6" x14ac:dyDescent="0.2">
      <c r="B288" s="47" t="s">
        <v>267</v>
      </c>
      <c r="C288" s="48">
        <v>30</v>
      </c>
      <c r="D288" s="83">
        <v>6</v>
      </c>
      <c r="E288" s="44">
        <v>12470</v>
      </c>
      <c r="F288" s="44">
        <v>167040</v>
      </c>
    </row>
    <row r="289" spans="2:6" ht="22.5" x14ac:dyDescent="0.2">
      <c r="B289" s="47" t="s">
        <v>268</v>
      </c>
      <c r="C289" s="48">
        <v>30</v>
      </c>
      <c r="D289" s="83">
        <v>54</v>
      </c>
      <c r="E289" s="44">
        <v>12470</v>
      </c>
      <c r="F289" s="44">
        <v>167040</v>
      </c>
    </row>
    <row r="290" spans="2:6" x14ac:dyDescent="0.2">
      <c r="B290" s="47" t="s">
        <v>269</v>
      </c>
      <c r="C290" s="48">
        <v>30</v>
      </c>
      <c r="D290" s="83">
        <v>25</v>
      </c>
      <c r="E290" s="44">
        <v>12470</v>
      </c>
      <c r="F290" s="44">
        <v>167040</v>
      </c>
    </row>
    <row r="291" spans="2:6" ht="22.5" x14ac:dyDescent="0.2">
      <c r="B291" s="47" t="s">
        <v>270</v>
      </c>
      <c r="C291" s="48">
        <v>30</v>
      </c>
      <c r="D291" s="83">
        <v>5</v>
      </c>
      <c r="E291" s="50">
        <v>12470</v>
      </c>
      <c r="F291" s="44">
        <v>167040</v>
      </c>
    </row>
    <row r="292" spans="2:6" x14ac:dyDescent="0.2">
      <c r="B292" s="49" t="s">
        <v>271</v>
      </c>
      <c r="C292" s="48">
        <v>30</v>
      </c>
      <c r="D292" s="83">
        <v>143</v>
      </c>
      <c r="E292" s="44">
        <v>12470</v>
      </c>
      <c r="F292" s="44">
        <v>167040</v>
      </c>
    </row>
    <row r="293" spans="2:6" x14ac:dyDescent="0.2">
      <c r="B293" s="47" t="s">
        <v>272</v>
      </c>
      <c r="C293" s="48">
        <v>30</v>
      </c>
      <c r="D293" s="83">
        <v>39</v>
      </c>
      <c r="E293" s="44">
        <v>12470</v>
      </c>
      <c r="F293" s="44">
        <v>167040</v>
      </c>
    </row>
    <row r="294" spans="2:6" x14ac:dyDescent="0.2">
      <c r="B294" s="47" t="s">
        <v>273</v>
      </c>
      <c r="C294" s="48">
        <v>30</v>
      </c>
      <c r="D294" s="83">
        <v>5</v>
      </c>
      <c r="E294" s="44">
        <v>12470</v>
      </c>
      <c r="F294" s="44">
        <v>167040</v>
      </c>
    </row>
    <row r="295" spans="2:6" x14ac:dyDescent="0.2">
      <c r="B295" s="47" t="s">
        <v>274</v>
      </c>
      <c r="C295" s="48">
        <v>30</v>
      </c>
      <c r="D295" s="83">
        <v>6</v>
      </c>
      <c r="E295" s="44">
        <v>12470</v>
      </c>
      <c r="F295" s="44">
        <v>167040</v>
      </c>
    </row>
    <row r="296" spans="2:6" x14ac:dyDescent="0.2">
      <c r="B296" s="47" t="s">
        <v>275</v>
      </c>
      <c r="C296" s="48">
        <v>30</v>
      </c>
      <c r="D296" s="83">
        <v>29</v>
      </c>
      <c r="E296" s="44">
        <v>12470</v>
      </c>
      <c r="F296" s="44">
        <v>167040</v>
      </c>
    </row>
  </sheetData>
  <mergeCells count="16">
    <mergeCell ref="B207:B208"/>
    <mergeCell ref="C207:C208"/>
    <mergeCell ref="D207:D208"/>
    <mergeCell ref="E207:F207"/>
    <mergeCell ref="B203:D203"/>
    <mergeCell ref="E203:F203"/>
    <mergeCell ref="B204:D204"/>
    <mergeCell ref="E204:F204"/>
    <mergeCell ref="B205:D205"/>
    <mergeCell ref="B206:D206"/>
    <mergeCell ref="E206:F206"/>
    <mergeCell ref="A5:A6"/>
    <mergeCell ref="A1:C1"/>
    <mergeCell ref="A2:C2"/>
    <mergeCell ref="A3:C3"/>
    <mergeCell ref="A4:C4"/>
  </mergeCells>
  <pageMargins left="0.7" right="0.7" top="0.75" bottom="0.75" header="0.3" footer="0.3"/>
  <pageSetup scale="8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 STJ AGS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2016-11-15T14:21:56Z</cp:lastPrinted>
  <dcterms:created xsi:type="dcterms:W3CDTF">2016-10-07T20:34:21Z</dcterms:created>
  <dcterms:modified xsi:type="dcterms:W3CDTF">2018-03-13T15:28:06Z</dcterms:modified>
</cp:coreProperties>
</file>